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NB958\Desktop\"/>
    </mc:Choice>
  </mc:AlternateContent>
  <xr:revisionPtr revIDLastSave="0" documentId="8_{67D9E2A0-5050-48CF-B06F-72E0B520AEC9}" xr6:coauthVersionLast="47" xr6:coauthVersionMax="47" xr10:uidLastSave="{00000000-0000-0000-0000-000000000000}"/>
  <bookViews>
    <workbookView xWindow="-96" yWindow="-96" windowWidth="23232" windowHeight="13872" firstSheet="1" activeTab="1" xr2:uid="{D077EBA5-463F-4489-8CF6-84B2C64CDDD6}"/>
  </bookViews>
  <sheets>
    <sheet name="Table de référence" sheetId="2" state="hidden" r:id="rId1"/>
    <sheet name="Demande participation" sheetId="1" r:id="rId2"/>
    <sheet name="RGD_indemnités" sheetId="3" r:id="rId3"/>
    <sheet name="Décompte" sheetId="4" r:id="rId4"/>
  </sheets>
  <definedNames>
    <definedName name="_xlnm.Print_Area" localSheetId="1">'Demande participation'!$A$1:$H$112</definedName>
    <definedName name="_xlnm.Print_Area" localSheetId="2">RGD_indemnités!$A$1:$O$62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F70" i="2"/>
  <c r="F69" i="2"/>
  <c r="C89" i="1"/>
  <c r="G38" i="1"/>
  <c r="F38" i="1" s="1"/>
  <c r="H90" i="1"/>
  <c r="F19" i="4"/>
  <c r="F15" i="4"/>
  <c r="F12" i="4"/>
  <c r="F13" i="4"/>
  <c r="F14" i="4"/>
  <c r="I18" i="4" l="1"/>
  <c r="G18" i="4"/>
  <c r="F17" i="4"/>
  <c r="K53" i="4"/>
  <c r="C91" i="1" l="1"/>
  <c r="H45" i="1" l="1"/>
  <c r="M89" i="1" s="1"/>
  <c r="H89" i="1" l="1"/>
  <c r="H91" i="1" s="1"/>
  <c r="M90" i="1" s="1"/>
  <c r="C9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Sophie Hocquet</author>
  </authors>
  <commentList>
    <comment ref="A34" authorId="0" shapeId="0" xr:uid="{2CA0FFDE-0678-4C0A-A3F3-034FDE2B9EA0}">
      <text>
        <r>
          <rPr>
            <sz val="9"/>
            <color indexed="81"/>
            <rFont val="Tahoma"/>
            <family val="2"/>
          </rPr>
          <t>Formation initiale : niveau à atteindre 
Formation continue : niveau actuel</t>
        </r>
      </text>
    </comment>
    <comment ref="H43" authorId="0" shapeId="0" xr:uid="{9E1EDE89-B163-4AB9-AB06-9EBF01D7DF3C}">
      <text>
        <r>
          <rPr>
            <sz val="9"/>
            <color indexed="81"/>
            <rFont val="Tahoma"/>
            <family val="2"/>
          </rPr>
          <t>Tous frais de transport (estimation)
En cas d'utilisation de la voiture personnelle : 0,30€/km</t>
        </r>
      </text>
    </comment>
    <comment ref="H44" authorId="0" shapeId="0" xr:uid="{F4174F03-B037-4975-B969-8A3124520915}">
      <text>
        <r>
          <rPr>
            <sz val="9"/>
            <color indexed="81"/>
            <rFont val="Tahoma"/>
            <family val="2"/>
          </rPr>
          <t>Indemnité de jour et de nuit par pays suivant RGD (2d onglet à consulter pour les montants)</t>
        </r>
      </text>
    </comment>
    <comment ref="H90" authorId="0" shapeId="0" xr:uid="{EBF31ED2-2C29-4EC3-ABA9-7F8DB12C1D3D}">
      <text>
        <r>
          <rPr>
            <sz val="9"/>
            <color indexed="81"/>
            <rFont val="Tahoma"/>
            <family val="2"/>
          </rPr>
          <t>Le montant équivalent aux frais d'inscription visés à l'article 11 (montants fixés par règlement grand ducal) est toujours à charge du demandeur.</t>
        </r>
      </text>
    </comment>
  </commentList>
</comments>
</file>

<file path=xl/sharedStrings.xml><?xml version="1.0" encoding="utf-8"?>
<sst xmlns="http://schemas.openxmlformats.org/spreadsheetml/2006/main" count="214" uniqueCount="193">
  <si>
    <t xml:space="preserve">Demande de reconnaissance et de participation aux frais de formation </t>
  </si>
  <si>
    <t>Lire, au verso, la démarche à suivre pour soumettre votre demande</t>
  </si>
  <si>
    <t>Coordonnées personnelles</t>
  </si>
  <si>
    <t>Nom(s) :</t>
  </si>
  <si>
    <t>Prénom(s) :</t>
  </si>
  <si>
    <t>Matricule :</t>
  </si>
  <si>
    <t>Adresse :</t>
  </si>
  <si>
    <t>IBAN :</t>
  </si>
  <si>
    <t>Email :</t>
  </si>
  <si>
    <t>Description de la formation</t>
  </si>
  <si>
    <t>Lieu :</t>
  </si>
  <si>
    <t>Montant des frais d’inscriptions :</t>
  </si>
  <si>
    <t>Montant des frais de route :</t>
  </si>
  <si>
    <t>Motivation de l’inscription à la formation au vu de vos fonctions au service de l’INAPS ou du mouvement sportif</t>
  </si>
  <si>
    <t>Remarques / Informations complémentaires</t>
  </si>
  <si>
    <t>Date :</t>
  </si>
  <si>
    <t>Attention :</t>
  </si>
  <si>
    <r>
      <t>-</t>
    </r>
    <r>
      <rPr>
        <sz val="7"/>
        <color theme="1"/>
        <rFont val="Times New Roman"/>
        <family val="1"/>
      </rPr>
      <t xml:space="preserve">           </t>
    </r>
    <r>
      <rPr>
        <sz val="11"/>
        <color theme="1"/>
        <rFont val="Calibri"/>
        <family val="2"/>
      </rPr>
      <t xml:space="preserve">Seules les formations ayant un lien avec vos fonctions au service de l’INAPS ou du mouvement sportif sont éligibles. </t>
    </r>
  </si>
  <si>
    <r>
      <t>-</t>
    </r>
    <r>
      <rPr>
        <sz val="7"/>
        <color theme="1"/>
        <rFont val="Times New Roman"/>
        <family val="1"/>
      </rPr>
      <t xml:space="preserve">           </t>
    </r>
    <r>
      <rPr>
        <sz val="11"/>
        <color theme="1"/>
        <rFont val="Calibri"/>
        <family val="2"/>
      </rPr>
      <t xml:space="preserve">80% des frais de participation seront remboursés pour une formation initiale par niveau ; </t>
    </r>
  </si>
  <si>
    <r>
      <t>-</t>
    </r>
    <r>
      <rPr>
        <sz val="7"/>
        <color theme="1"/>
        <rFont val="Times New Roman"/>
        <family val="1"/>
      </rPr>
      <t xml:space="preserve">           </t>
    </r>
    <r>
      <rPr>
        <sz val="11"/>
        <color theme="1"/>
        <rFont val="Calibri"/>
        <family val="2"/>
      </rPr>
      <t xml:space="preserve">50% des frais de participation seront remboursés pour une formation continue pour la prolongation d’une licence INAPS. </t>
    </r>
  </si>
  <si>
    <r>
      <t>-</t>
    </r>
    <r>
      <rPr>
        <sz val="7"/>
        <color theme="1"/>
        <rFont val="Times New Roman"/>
        <family val="1"/>
      </rPr>
      <t xml:space="preserve">           </t>
    </r>
    <r>
      <rPr>
        <sz val="11"/>
        <color theme="1"/>
        <rFont val="Calibri"/>
        <family val="2"/>
      </rPr>
      <t xml:space="preserve">Une copie de l’attestation validant votre participation à la formation / réussite à la formation. 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</si>
  <si>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La participation aux frais sera remboursée par virement bancaire dans les meilleurs délais.</t>
    </r>
  </si>
  <si>
    <t>Réservé à l’INAPS</t>
  </si>
  <si>
    <t>Reconnaissance formation :</t>
  </si>
  <si>
    <t xml:space="preserve">Accord participation financière : </t>
  </si>
  <si>
    <t xml:space="preserve">Remarques : </t>
  </si>
  <si>
    <t xml:space="preserve">Formation initiale ou continue : </t>
  </si>
  <si>
    <t xml:space="preserve">Entraîneur </t>
  </si>
  <si>
    <t xml:space="preserve">Préparateur en motricité </t>
  </si>
  <si>
    <t xml:space="preserve">Moniteur sportif </t>
  </si>
  <si>
    <t xml:space="preserve">Cadre administratif </t>
  </si>
  <si>
    <t xml:space="preserve">Personnel concerné </t>
  </si>
  <si>
    <t xml:space="preserve">INAPS </t>
  </si>
  <si>
    <t xml:space="preserve">Fédération </t>
  </si>
  <si>
    <t xml:space="preserve">Club </t>
  </si>
  <si>
    <t xml:space="preserve">Entraîneur en préparation physique </t>
  </si>
  <si>
    <t xml:space="preserve">Fonction : </t>
  </si>
  <si>
    <t xml:space="preserve">Formation initiale </t>
  </si>
  <si>
    <t xml:space="preserve">Formation continue </t>
  </si>
  <si>
    <t xml:space="preserve">Type de formation </t>
  </si>
  <si>
    <t>Nom de la banque :</t>
  </si>
  <si>
    <t>Date (s):</t>
  </si>
  <si>
    <t xml:space="preserve">Favorable </t>
  </si>
  <si>
    <t xml:space="preserve">Défavorable </t>
  </si>
  <si>
    <t>Favorable</t>
  </si>
  <si>
    <t>Date :</t>
  </si>
  <si>
    <t xml:space="preserve">Date : </t>
  </si>
  <si>
    <t>Signature du demandeur :</t>
  </si>
  <si>
    <t>Titre de la formation:</t>
  </si>
  <si>
    <t>oui</t>
  </si>
  <si>
    <t xml:space="preserve">non </t>
  </si>
  <si>
    <t xml:space="preserve">Date de début </t>
  </si>
  <si>
    <t xml:space="preserve">Date de fin </t>
  </si>
  <si>
    <t xml:space="preserve">Table de référence </t>
  </si>
  <si>
    <t>LUXQF1 - Formation initiale</t>
  </si>
  <si>
    <t>LUXQF2 - Formation initiale</t>
  </si>
  <si>
    <t>LUXQF3 - Formation initiale</t>
  </si>
  <si>
    <t>LUXQF4 - Formation initiale</t>
  </si>
  <si>
    <t>LUXQF5 - Formation initiale</t>
  </si>
  <si>
    <t>LUXQF6 - Formation initiale</t>
  </si>
  <si>
    <t>LUXQF3 - Formation continue</t>
  </si>
  <si>
    <t>LUXQF4 - Formation continue</t>
  </si>
  <si>
    <t>LUXQF5 - Formation continue</t>
  </si>
  <si>
    <t>LUXQF6 - Formation continue</t>
  </si>
  <si>
    <t>Juges et arbitres</t>
  </si>
  <si>
    <t>Autre</t>
  </si>
  <si>
    <t xml:space="preserve">Autre (à préciser) </t>
  </si>
  <si>
    <t xml:space="preserve">Date d'introduction de la demande ( Format JJ/MM/AAAA) </t>
  </si>
  <si>
    <t xml:space="preserve">Délai respecté </t>
  </si>
  <si>
    <t xml:space="preserve">Formation inexistante au Luxembourg </t>
  </si>
  <si>
    <t xml:space="preserve">Délai respecté : </t>
  </si>
  <si>
    <t xml:space="preserve">Pourcentage applicable </t>
  </si>
  <si>
    <t>Montant estimé pour le remboursement</t>
  </si>
  <si>
    <t>Signature : Directeur (INAPS)</t>
  </si>
  <si>
    <r>
      <t>-</t>
    </r>
    <r>
      <rPr>
        <sz val="7"/>
        <color theme="1"/>
        <rFont val="Times New Roman"/>
        <family val="1"/>
      </rPr>
      <t xml:space="preserve">           </t>
    </r>
    <r>
      <rPr>
        <sz val="11"/>
        <color theme="1"/>
        <rFont val="Calibri"/>
        <family val="2"/>
      </rPr>
      <t xml:space="preserve">Un RIB </t>
    </r>
  </si>
  <si>
    <t xml:space="preserve">Indice actuel </t>
  </si>
  <si>
    <t>au 01/01/2026</t>
  </si>
  <si>
    <t>en vigueur au 01/01/2025</t>
  </si>
  <si>
    <t xml:space="preserve">Eur </t>
  </si>
  <si>
    <t xml:space="preserve">Plafond actuel : </t>
  </si>
  <si>
    <t xml:space="preserve">jours 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</si>
  <si>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 xml:space="preserve">A la fin de la formation, envoyez les documents suivants à l’INAPS à l'adresse suivante </t>
    </r>
    <r>
      <rPr>
        <b/>
        <u/>
        <sz val="11"/>
        <color theme="1"/>
        <rFont val="Calibri"/>
        <family val="2"/>
      </rPr>
      <t>finances@inaps.etat.lu</t>
    </r>
    <r>
      <rPr>
        <sz val="11"/>
        <color theme="1"/>
        <rFont val="Calibri"/>
        <family val="2"/>
      </rPr>
      <t> :</t>
    </r>
  </si>
  <si>
    <r>
      <t>D</t>
    </r>
    <r>
      <rPr>
        <u/>
        <sz val="11"/>
        <color theme="1"/>
        <rFont val="Calibri"/>
        <family val="2"/>
      </rPr>
      <t>émarches à suivre:</t>
    </r>
  </si>
  <si>
    <t xml:space="preserve">Niveau  : </t>
  </si>
  <si>
    <t xml:space="preserve">Niveau  </t>
  </si>
  <si>
    <t>Chargé de cours</t>
  </si>
  <si>
    <t>Patron de stage</t>
  </si>
  <si>
    <t>COSL</t>
  </si>
  <si>
    <r>
      <t>-</t>
    </r>
    <r>
      <rPr>
        <sz val="7"/>
        <color theme="1"/>
        <rFont val="Times New Roman"/>
        <family val="1"/>
      </rPr>
      <t xml:space="preserve">           </t>
    </r>
    <r>
      <rPr>
        <sz val="11"/>
        <color theme="1"/>
        <rFont val="Calibri"/>
        <family val="2"/>
      </rPr>
      <t>Les demandes adressées à l’INAPS après ce délai ou après le début de la formation ne sont pas recevables</t>
    </r>
    <r>
      <rPr>
        <sz val="11"/>
        <color theme="1"/>
        <rFont val="Browallia New"/>
        <family val="2"/>
        <charset val="222"/>
      </rPr>
      <t xml:space="preserve"> </t>
    </r>
    <r>
      <rPr>
        <sz val="11"/>
        <color theme="1"/>
        <rFont val="Calibri"/>
        <family val="2"/>
      </rPr>
      <t>en termes de financement, mais sont recevables en termes de reconnaissance.</t>
    </r>
  </si>
  <si>
    <t>Attention : Le montant total maximal de remboursement est fixé à 300 Eur ( au nombre indice 100 du coût de la vie) par formation.  </t>
  </si>
  <si>
    <t xml:space="preserve">Frais d'inscription INAPS </t>
  </si>
  <si>
    <t xml:space="preserve">Déduction des frais d'inscription </t>
  </si>
  <si>
    <r>
      <t>-</t>
    </r>
    <r>
      <rPr>
        <sz val="7"/>
        <color theme="1"/>
        <rFont val="Times New Roman"/>
        <family val="1"/>
      </rPr>
      <t xml:space="preserve">           </t>
    </r>
    <r>
      <rPr>
        <sz val="11"/>
        <color theme="1"/>
        <rFont val="Calibri"/>
        <family val="2"/>
      </rPr>
      <t>Une copie de l’avis de débit / de la quittance de paiement des frais d’inscription, des frais de route et des frais de séjour.</t>
    </r>
    <r>
      <rPr>
        <sz val="12"/>
        <color theme="1"/>
        <rFont val="Calibri"/>
        <family val="2"/>
      </rPr>
      <t xml:space="preserve"> 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</si>
  <si>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Si votre demande est acceptée, vous recevrez la confirmation écrite par courrier</t>
    </r>
    <r>
      <rPr>
        <sz val="8"/>
        <color theme="1"/>
        <rFont val="Calibri"/>
        <family val="2"/>
      </rPr>
      <t> </t>
    </r>
    <r>
      <rPr>
        <sz val="11"/>
        <color theme="1"/>
        <rFont val="Calibri"/>
        <family val="2"/>
      </rPr>
      <t xml:space="preserve"> que les frais d’inscription à la formation, les frais de route et les frais de séjour pourront être remboursés à la fin de la formation dans les limites suivantes : </t>
    </r>
  </si>
  <si>
    <t xml:space="preserve">Montant des frais de séjour : cf.loi  </t>
  </si>
  <si>
    <t xml:space="preserve">Lien </t>
  </si>
  <si>
    <t xml:space="preserve">Montant actuel </t>
  </si>
  <si>
    <t>Nom de la fédération ou du club :</t>
  </si>
  <si>
    <r>
      <t>-</t>
    </r>
    <r>
      <rPr>
        <sz val="7"/>
        <color theme="1"/>
        <rFont val="Times New Roman"/>
        <family val="1"/>
      </rPr>
      <t xml:space="preserve">           </t>
    </r>
    <r>
      <rPr>
        <sz val="11"/>
        <color theme="1"/>
        <rFont val="Calibri"/>
        <family val="2"/>
      </rPr>
      <t>Un</t>
    </r>
    <r>
      <rPr>
        <sz val="12"/>
        <color theme="1"/>
        <rFont val="Calibri"/>
        <family val="2"/>
      </rPr>
      <t xml:space="preserve"> décompte des dépenses par date</t>
    </r>
  </si>
  <si>
    <t xml:space="preserve"> </t>
  </si>
  <si>
    <t>Déclaration en remboursement (frais de formation étranger )</t>
  </si>
  <si>
    <t>Société - G019</t>
  </si>
  <si>
    <t>Données du candidat</t>
  </si>
  <si>
    <t xml:space="preserve">Titre de la formation </t>
  </si>
  <si>
    <t xml:space="preserve">Dépenses à rembourser ( une ligne par dépenses) </t>
  </si>
  <si>
    <t>N°</t>
  </si>
  <si>
    <t>Date pièce</t>
  </si>
  <si>
    <t xml:space="preserve">Nature de la dépense </t>
  </si>
  <si>
    <t xml:space="preserve">Montant en Eur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</si>
  <si>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</si>
  <si>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</si>
  <si>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</si>
  <si>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</si>
  <si>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</si>
  <si>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</si>
  <si>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</si>
  <si>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</si>
  <si>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</si>
  <si>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</si>
  <si>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</si>
  <si>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</si>
  <si>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</si>
  <si>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</si>
  <si>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</si>
  <si>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</si>
  <si>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</si>
  <si>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Les pièces à l'appui sont jointes en annexe et classées suivant le N° courant émargé ci-dessus</t>
  </si>
  <si>
    <t>Total à rembourser</t>
  </si>
  <si>
    <t xml:space="preserve">Luxembourg, le </t>
  </si>
  <si>
    <t xml:space="preserve">Signature de l'ayant droit </t>
  </si>
  <si>
    <t>Les dépenses ci-dessus dont les pièces à l'appui sont jointes en annexes sont certifiées exactes et non encore remboursées</t>
  </si>
  <si>
    <t>Luxembourg</t>
  </si>
  <si>
    <t xml:space="preserve">Le service finances </t>
  </si>
  <si>
    <t>Formation :</t>
  </si>
  <si>
    <t xml:space="preserve">Dates de début et de fin </t>
  </si>
  <si>
    <t>Nom</t>
  </si>
  <si>
    <t>Prénom</t>
  </si>
  <si>
    <t>Au service de :</t>
  </si>
  <si>
    <t xml:space="preserve">Référence dossier : 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</si>
  <si>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 xml:space="preserve">Adressez votre demande dûment complétée, datée et signée à l’INAPS par e-mail à l'adresse suivante </t>
    </r>
    <r>
      <rPr>
        <b/>
        <u/>
        <sz val="11"/>
        <color theme="1"/>
        <rFont val="Calibri"/>
        <family val="2"/>
      </rPr>
      <t xml:space="preserve">direction@inaps.etat.lu au minimum 2 mois avant le début de la formation. </t>
    </r>
    <r>
      <rPr>
        <b/>
        <sz val="11"/>
        <color theme="1"/>
        <rFont val="Calibri"/>
        <family val="2"/>
      </rPr>
      <t xml:space="preserve">Mettez en copie le responsable de la fédération , le responsable du club ou du COSL ( si c'est une demande pour une formation initiale) ou le responsable de la fédération concernée ( si c'est une demande pour une formation continue) </t>
    </r>
  </si>
  <si>
    <t>Discipline sportive</t>
  </si>
  <si>
    <t xml:space="preserve">Spécialisation </t>
  </si>
  <si>
    <t xml:space="preserve">Préparation motricité </t>
  </si>
  <si>
    <t>Préparation physique</t>
  </si>
  <si>
    <t>Fitness</t>
  </si>
  <si>
    <t xml:space="preserve">Sport santé </t>
  </si>
  <si>
    <t xml:space="preserve">Management </t>
  </si>
  <si>
    <t>Niveau de certification candidat</t>
  </si>
  <si>
    <t>Aucun brevet</t>
  </si>
  <si>
    <t>Tel.:</t>
  </si>
  <si>
    <t>Fonction club/fédération</t>
  </si>
  <si>
    <t>Entraîneur</t>
  </si>
  <si>
    <t>Fonction brevet candidat</t>
  </si>
  <si>
    <t>Préparateur en motricité</t>
  </si>
  <si>
    <t>Moniteur Sportif</t>
  </si>
  <si>
    <t>Entraîneur en préparation physique</t>
  </si>
  <si>
    <t>Cadre administratif</t>
  </si>
  <si>
    <t>Cycle inférieur</t>
  </si>
  <si>
    <t>Cycle moyen</t>
  </si>
  <si>
    <t>Cycle supérieur</t>
  </si>
  <si>
    <t>Juges et Arbitres</t>
  </si>
  <si>
    <t>Brevet ou homologation LUXQF1</t>
  </si>
  <si>
    <t>Brevet ou homologation LUXQF2</t>
  </si>
  <si>
    <t>Brevet d'Etat ou homologation LUXQF3</t>
  </si>
  <si>
    <t>Brevet d'Etat ou homologation LUXQF4</t>
  </si>
  <si>
    <t>Brevet d'Etat ou homologation LUXQF5</t>
  </si>
  <si>
    <t>Brevet d'Etat ou homologation LUXQF6</t>
  </si>
  <si>
    <t>Compléter les données et spécificités pour la formation à suivre</t>
  </si>
  <si>
    <t>Autre spécialisation ?</t>
  </si>
  <si>
    <t>Si oui, nom de la discipline sportive :</t>
  </si>
  <si>
    <t>Si oui, précisez :</t>
  </si>
  <si>
    <t>Objectifs d'apprentissage et contenu de la formation (joindre un document + le lien du site de formation) :</t>
  </si>
  <si>
    <t>Niveau de certification actuel :</t>
  </si>
  <si>
    <t>Fonction :</t>
  </si>
  <si>
    <t>Nombre total d'heures de formation :</t>
  </si>
  <si>
    <t>Matricule</t>
  </si>
  <si>
    <t>Adresse</t>
  </si>
  <si>
    <t>Spécifique à une discipline sportive ?</t>
  </si>
  <si>
    <t xml:space="preserve">Texte à introduire </t>
  </si>
  <si>
    <t xml:space="preserve">Total des frais estimés </t>
  </si>
  <si>
    <t>Par la présente, je soussigné(e) déclare accepter que mes données à caractère personneé soient traitées conformément aux finalités de reconnaissance et participation aux frais de formation à l'étranger.</t>
  </si>
  <si>
    <r>
      <rPr>
        <b/>
        <sz val="11"/>
        <color theme="1"/>
        <rFont val="Calibri"/>
        <family val="2"/>
      </rPr>
      <t xml:space="preserve">5.    </t>
    </r>
    <r>
      <rPr>
        <sz val="11"/>
        <color theme="1"/>
        <rFont val="Calibri"/>
        <family val="2"/>
      </rPr>
      <t>Ce processus n'inclue pas l'homologation pour les formations initiales.  Une démarche supplémentaire est à faire en consultant le site de l'INAPS.</t>
    </r>
  </si>
  <si>
    <t>Plafond après frais d'inscription</t>
  </si>
  <si>
    <t xml:space="preserve">Plafond après frais d'inscription </t>
  </si>
  <si>
    <t>Plafond calculé avec 80% ou 50%</t>
  </si>
  <si>
    <t xml:space="preserve">Minimum des 2 plafonds </t>
  </si>
  <si>
    <t xml:space="preserve"> Format date : JJ/MM/AAAA</t>
  </si>
  <si>
    <t>Format date : JJ/MM/AAAA</t>
  </si>
  <si>
    <t>Avant 2025</t>
  </si>
  <si>
    <t>A partir de 2026</t>
  </si>
  <si>
    <t xml:space="preserve">L'engagement financier de l'INAPS ne pourra jamais dépasser le montant estimé et le remboursement par l'INAPS ne pourra jamais dépasser le plafond de 2904,12 eur.  </t>
  </si>
  <si>
    <t xml:space="preserve">Règlement du Gouvernement en conseil du 23 janvier 2026 sur les frais de route et de séjour (articles 12 et 17 du RGD du 17/12/2025) </t>
  </si>
  <si>
    <t>https://legilux.public.lu/filestore/eli/etat/leg/rgc/2026/01/23/a22/jo/fr/pdfa/eli-etat-leg-rgc-2026-01-23-a22-jo-fr-pdfa.pdf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</si>
</sst>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F_-;\-* #,##0\ _F_-;_-* &quot;-&quot;??\ _F_-;_-@_-"/>
  </numFmts>
  <fonts count="4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2"/>
      <color rgb="FF000000"/>
      <name val="Calibri"/>
      <family val="2"/>
    </font>
    <font>
      <b/>
      <u/>
      <sz val="12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Browallia New"/>
      <family val="2"/>
      <charset val="222"/>
    </font>
    <font>
      <sz val="7"/>
      <color theme="1"/>
      <name val="Times New Roman"/>
      <family val="1"/>
    </font>
    <font>
      <b/>
      <sz val="12"/>
      <color rgb="FF000000"/>
      <name val="Calibri"/>
      <family val="2"/>
    </font>
    <font>
      <u/>
      <sz val="12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Aptos Narrow"/>
      <family val="2"/>
      <scheme val="minor"/>
    </font>
    <font>
      <b/>
      <u/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i/>
      <sz val="11"/>
      <color theme="1"/>
      <name val="Aptos Narrow"/>
      <family val="2"/>
      <scheme val="minor"/>
    </font>
    <font>
      <b/>
      <sz val="7"/>
      <color theme="1"/>
      <name val="Times New Roman"/>
      <family val="1"/>
    </font>
    <font>
      <b/>
      <sz val="10"/>
      <name val="Arial Narrow"/>
      <family val="2"/>
    </font>
    <font>
      <b/>
      <sz val="12"/>
      <name val="Arial Rounded MT Bold"/>
      <family val="2"/>
    </font>
    <font>
      <sz val="10"/>
      <name val="Arial Rounded MT Bold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sz val="8"/>
      <name val="Aptos Narrow"/>
      <family val="2"/>
      <scheme val="minor"/>
    </font>
    <font>
      <b/>
      <i/>
      <sz val="11"/>
      <color theme="1"/>
      <name val="Calibri"/>
      <family val="2"/>
    </font>
    <font>
      <b/>
      <i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349">
    <xf numFmtId="0" fontId="0" fillId="0" borderId="0" xfId="0"/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5" xfId="0" applyBorder="1"/>
    <xf numFmtId="0" fontId="0" fillId="0" borderId="6" xfId="0" applyBorder="1"/>
    <xf numFmtId="0" fontId="1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1" fillId="0" borderId="4" xfId="0" applyFont="1" applyBorder="1"/>
    <xf numFmtId="0" fontId="1" fillId="0" borderId="4" xfId="0" applyFont="1" applyBorder="1"/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21" fillId="0" borderId="0" xfId="0" applyFont="1"/>
    <xf numFmtId="0" fontId="0" fillId="0" borderId="0" xfId="0" applyFill="1" applyBorder="1"/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/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44" fontId="15" fillId="4" borderId="0" xfId="0" applyNumberFormat="1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0" fillId="0" borderId="1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25" fillId="0" borderId="2" xfId="0" applyFont="1" applyFill="1" applyBorder="1" applyAlignment="1">
      <alignment vertical="center" wrapText="1"/>
    </xf>
    <xf numFmtId="4" fontId="0" fillId="0" borderId="0" xfId="0" applyNumberFormat="1" applyBorder="1"/>
    <xf numFmtId="0" fontId="21" fillId="0" borderId="2" xfId="0" applyFont="1" applyBorder="1"/>
    <xf numFmtId="44" fontId="11" fillId="0" borderId="18" xfId="0" applyNumberFormat="1" applyFont="1" applyFill="1" applyBorder="1" applyAlignment="1">
      <alignment horizontal="right" vertical="center" wrapText="1"/>
    </xf>
    <xf numFmtId="0" fontId="24" fillId="3" borderId="0" xfId="0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Border="1"/>
    <xf numFmtId="0" fontId="2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Fill="1" applyBorder="1" applyAlignment="1"/>
    <xf numFmtId="0" fontId="16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9" fontId="15" fillId="4" borderId="0" xfId="1" applyFont="1" applyFill="1" applyBorder="1" applyAlignment="1">
      <alignment vertical="center" wrapText="1"/>
    </xf>
    <xf numFmtId="4" fontId="0" fillId="0" borderId="0" xfId="0" applyNumberFormat="1" applyFill="1" applyBorder="1"/>
    <xf numFmtId="0" fontId="1" fillId="0" borderId="0" xfId="0" applyFont="1"/>
    <xf numFmtId="4" fontId="0" fillId="0" borderId="0" xfId="0" applyNumberFormat="1"/>
    <xf numFmtId="0" fontId="3" fillId="4" borderId="0" xfId="0" applyFont="1" applyFill="1" applyAlignment="1" applyProtection="1">
      <alignment horizontal="center" vertical="center" wrapText="1"/>
    </xf>
    <xf numFmtId="4" fontId="3" fillId="4" borderId="0" xfId="0" applyNumberFormat="1" applyFont="1" applyFill="1" applyAlignment="1" applyProtection="1">
      <alignment vertical="center" wrapText="1"/>
    </xf>
    <xf numFmtId="49" fontId="13" fillId="0" borderId="0" xfId="0" quotePrefix="1" applyNumberFormat="1" applyFont="1" applyBorder="1" applyAlignment="1">
      <alignment horizontal="justify" vertical="center" wrapText="1"/>
    </xf>
    <xf numFmtId="49" fontId="13" fillId="0" borderId="0" xfId="0" applyNumberFormat="1" applyFont="1" applyBorder="1" applyAlignment="1">
      <alignment horizontal="justify" vertical="center" wrapText="1"/>
    </xf>
    <xf numFmtId="49" fontId="0" fillId="0" borderId="0" xfId="0" applyNumberFormat="1" applyBorder="1" applyAlignment="1"/>
    <xf numFmtId="0" fontId="2" fillId="0" borderId="0" xfId="0" applyFont="1" applyAlignment="1">
      <alignment vertical="center" wrapText="1"/>
    </xf>
    <xf numFmtId="0" fontId="2" fillId="0" borderId="0" xfId="0" applyFont="1" applyFill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 wrapText="1"/>
      <protection locked="0"/>
    </xf>
    <xf numFmtId="3" fontId="28" fillId="0" borderId="12" xfId="0" applyNumberFormat="1" applyFont="1" applyBorder="1" applyAlignment="1">
      <alignment horizontal="center" vertical="top"/>
    </xf>
    <xf numFmtId="0" fontId="28" fillId="0" borderId="13" xfId="0" applyFon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vertical="top"/>
    </xf>
    <xf numFmtId="3" fontId="0" fillId="0" borderId="0" xfId="0" applyNumberFormat="1" applyAlignment="1">
      <alignment vertical="top"/>
    </xf>
    <xf numFmtId="0" fontId="28" fillId="0" borderId="25" xfId="0" applyFont="1" applyBorder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3" fontId="0" fillId="0" borderId="26" xfId="0" applyNumberFormat="1" applyBorder="1" applyAlignment="1">
      <alignment vertical="top"/>
    </xf>
    <xf numFmtId="0" fontId="29" fillId="0" borderId="25" xfId="0" applyFon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3" fontId="30" fillId="0" borderId="25" xfId="0" applyNumberFormat="1" applyFont="1" applyBorder="1" applyAlignment="1">
      <alignment horizontal="center" vertical="top"/>
    </xf>
    <xf numFmtId="3" fontId="0" fillId="0" borderId="25" xfId="0" applyNumberFormat="1" applyBorder="1" applyAlignment="1">
      <alignment vertical="top"/>
    </xf>
    <xf numFmtId="3" fontId="32" fillId="0" borderId="12" xfId="0" applyNumberFormat="1" applyFont="1" applyBorder="1" applyAlignment="1">
      <alignment vertical="top"/>
    </xf>
    <xf numFmtId="3" fontId="0" fillId="0" borderId="13" xfId="0" applyNumberFormat="1" applyBorder="1" applyAlignment="1">
      <alignment vertical="top"/>
    </xf>
    <xf numFmtId="1" fontId="33" fillId="0" borderId="13" xfId="0" quotePrefix="1" applyNumberFormat="1" applyFont="1" applyBorder="1" applyAlignment="1">
      <alignment vertical="top"/>
    </xf>
    <xf numFmtId="3" fontId="33" fillId="0" borderId="13" xfId="0" quotePrefix="1" applyNumberFormat="1" applyFont="1" applyBorder="1" applyAlignment="1">
      <alignment vertical="top"/>
    </xf>
    <xf numFmtId="3" fontId="34" fillId="0" borderId="14" xfId="0" applyNumberFormat="1" applyFont="1" applyBorder="1" applyAlignment="1">
      <alignment horizontal="right" vertical="top"/>
    </xf>
    <xf numFmtId="3" fontId="35" fillId="0" borderId="25" xfId="0" applyNumberFormat="1" applyFont="1" applyBorder="1" applyAlignment="1">
      <alignment vertical="top"/>
    </xf>
    <xf numFmtId="3" fontId="36" fillId="0" borderId="0" xfId="0" applyNumberFormat="1" applyFont="1" applyAlignment="1">
      <alignment vertical="top"/>
    </xf>
    <xf numFmtId="3" fontId="33" fillId="0" borderId="0" xfId="0" applyNumberFormat="1" applyFont="1" applyAlignment="1">
      <alignment vertical="top"/>
    </xf>
    <xf numFmtId="49" fontId="33" fillId="0" borderId="0" xfId="0" applyNumberFormat="1" applyFont="1" applyAlignment="1">
      <alignment horizontal="left" vertical="top"/>
    </xf>
    <xf numFmtId="49" fontId="0" fillId="0" borderId="0" xfId="0" applyNumberFormat="1" applyAlignment="1">
      <alignment vertical="top"/>
    </xf>
    <xf numFmtId="49" fontId="31" fillId="0" borderId="0" xfId="0" applyNumberFormat="1" applyFont="1" applyAlignment="1">
      <alignment vertical="top"/>
    </xf>
    <xf numFmtId="49" fontId="0" fillId="0" borderId="26" xfId="0" applyNumberFormat="1" applyBorder="1" applyAlignment="1">
      <alignment vertical="top"/>
    </xf>
    <xf numFmtId="0" fontId="0" fillId="0" borderId="26" xfId="0" applyBorder="1" applyAlignment="1">
      <alignment vertical="top"/>
    </xf>
    <xf numFmtId="3" fontId="32" fillId="0" borderId="25" xfId="0" applyNumberFormat="1" applyFont="1" applyBorder="1" applyAlignment="1">
      <alignment vertical="top"/>
    </xf>
    <xf numFmtId="3" fontId="32" fillId="0" borderId="0" xfId="0" applyNumberFormat="1" applyFont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0" xfId="0" applyAlignment="1">
      <alignment vertical="top" wrapText="1"/>
    </xf>
    <xf numFmtId="3" fontId="32" fillId="0" borderId="15" xfId="0" applyNumberFormat="1" applyFont="1" applyBorder="1" applyAlignment="1">
      <alignment vertical="top"/>
    </xf>
    <xf numFmtId="3" fontId="36" fillId="0" borderId="16" xfId="0" applyNumberFormat="1" applyFont="1" applyBorder="1" applyAlignment="1">
      <alignment vertical="top"/>
    </xf>
    <xf numFmtId="3" fontId="0" fillId="0" borderId="16" xfId="0" applyNumberFormat="1" applyBorder="1" applyAlignment="1">
      <alignment vertical="top"/>
    </xf>
    <xf numFmtId="3" fontId="33" fillId="0" borderId="16" xfId="0" applyNumberFormat="1" applyFont="1" applyBorder="1" applyAlignment="1">
      <alignment vertical="top"/>
    </xf>
    <xf numFmtId="164" fontId="31" fillId="0" borderId="16" xfId="2" applyNumberFormat="1" applyFont="1" applyBorder="1" applyAlignment="1">
      <alignment vertical="top"/>
    </xf>
    <xf numFmtId="0" fontId="31" fillId="0" borderId="16" xfId="0" applyFont="1" applyBorder="1" applyAlignment="1">
      <alignment vertical="top"/>
    </xf>
    <xf numFmtId="3" fontId="0" fillId="0" borderId="17" xfId="0" applyNumberFormat="1" applyBorder="1" applyAlignment="1">
      <alignment vertical="top"/>
    </xf>
    <xf numFmtId="3" fontId="0" fillId="0" borderId="15" xfId="0" applyNumberFormat="1" applyBorder="1" applyAlignment="1">
      <alignment vertical="top"/>
    </xf>
    <xf numFmtId="3" fontId="32" fillId="0" borderId="16" xfId="0" applyNumberFormat="1" applyFont="1" applyBorder="1" applyAlignment="1">
      <alignment vertical="top"/>
    </xf>
    <xf numFmtId="0" fontId="0" fillId="0" borderId="17" xfId="0" applyBorder="1" applyAlignment="1">
      <alignment vertical="top"/>
    </xf>
    <xf numFmtId="164" fontId="31" fillId="0" borderId="0" xfId="2" applyNumberFormat="1" applyFont="1" applyBorder="1" applyAlignment="1">
      <alignment vertical="top"/>
    </xf>
    <xf numFmtId="0" fontId="31" fillId="0" borderId="0" xfId="0" applyFont="1" applyAlignment="1">
      <alignment vertical="top"/>
    </xf>
    <xf numFmtId="0" fontId="0" fillId="0" borderId="0" xfId="0" applyAlignment="1">
      <alignment vertical="top"/>
    </xf>
    <xf numFmtId="14" fontId="0" fillId="0" borderId="27" xfId="0" applyNumberFormat="1" applyBorder="1" applyAlignment="1">
      <alignment horizontal="center" vertical="top"/>
    </xf>
    <xf numFmtId="0" fontId="0" fillId="0" borderId="12" xfId="0" applyBorder="1" applyAlignment="1">
      <alignment vertical="top"/>
    </xf>
    <xf numFmtId="4" fontId="0" fillId="0" borderId="29" xfId="0" applyNumberFormat="1" applyBorder="1" applyAlignment="1">
      <alignment horizontal="right" vertical="top"/>
    </xf>
    <xf numFmtId="14" fontId="0" fillId="0" borderId="29" xfId="0" quotePrefix="1" applyNumberFormat="1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4" fontId="33" fillId="0" borderId="31" xfId="0" applyNumberFormat="1" applyFont="1" applyBorder="1" applyAlignment="1">
      <alignment horizontal="right" vertical="top"/>
    </xf>
    <xf numFmtId="4" fontId="33" fillId="0" borderId="0" xfId="0" applyNumberFormat="1" applyFont="1" applyAlignment="1">
      <alignment horizontal="right" vertical="top"/>
    </xf>
    <xf numFmtId="0" fontId="33" fillId="0" borderId="12" xfId="0" applyFont="1" applyBorder="1" applyAlignment="1">
      <alignment vertical="top"/>
    </xf>
    <xf numFmtId="0" fontId="33" fillId="0" borderId="13" xfId="0" applyFont="1" applyBorder="1" applyAlignment="1">
      <alignment vertical="top"/>
    </xf>
    <xf numFmtId="3" fontId="33" fillId="0" borderId="13" xfId="0" applyNumberFormat="1" applyFont="1" applyBorder="1" applyAlignment="1">
      <alignment vertical="top"/>
    </xf>
    <xf numFmtId="4" fontId="33" fillId="0" borderId="14" xfId="0" applyNumberFormat="1" applyFont="1" applyBorder="1" applyAlignment="1">
      <alignment horizontal="right" vertical="top"/>
    </xf>
    <xf numFmtId="0" fontId="33" fillId="0" borderId="25" xfId="0" applyFont="1" applyBorder="1" applyAlignment="1">
      <alignment vertical="top"/>
    </xf>
    <xf numFmtId="0" fontId="33" fillId="0" borderId="0" xfId="0" applyFont="1" applyAlignment="1">
      <alignment vertical="top"/>
    </xf>
    <xf numFmtId="4" fontId="33" fillId="0" borderId="26" xfId="0" applyNumberFormat="1" applyFont="1" applyBorder="1" applyAlignment="1">
      <alignment horizontal="right" vertical="top"/>
    </xf>
    <xf numFmtId="0" fontId="34" fillId="0" borderId="15" xfId="0" applyFont="1" applyBorder="1" applyAlignment="1">
      <alignment vertical="top"/>
    </xf>
    <xf numFmtId="0" fontId="34" fillId="0" borderId="16" xfId="0" applyFont="1" applyBorder="1" applyAlignment="1">
      <alignment vertical="top"/>
    </xf>
    <xf numFmtId="3" fontId="34" fillId="0" borderId="16" xfId="0" applyNumberFormat="1" applyFont="1" applyBorder="1" applyAlignment="1">
      <alignment vertical="top"/>
    </xf>
    <xf numFmtId="4" fontId="34" fillId="0" borderId="17" xfId="0" applyNumberFormat="1" applyFont="1" applyBorder="1" applyAlignment="1">
      <alignment horizontal="right" vertical="top"/>
    </xf>
    <xf numFmtId="0" fontId="0" fillId="0" borderId="13" xfId="0" applyBorder="1" applyAlignment="1">
      <alignment vertical="top"/>
    </xf>
    <xf numFmtId="3" fontId="34" fillId="0" borderId="0" xfId="0" applyNumberFormat="1" applyFont="1" applyAlignment="1">
      <alignment horizontal="center" vertical="top"/>
    </xf>
    <xf numFmtId="3" fontId="0" fillId="0" borderId="0" xfId="0" applyNumberForma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26" xfId="0" applyFill="1" applyBorder="1" applyAlignment="1">
      <alignment vertical="top" wrapText="1"/>
    </xf>
    <xf numFmtId="14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3" fontId="1" fillId="0" borderId="0" xfId="0" applyNumberFormat="1" applyFont="1" applyAlignment="1">
      <alignment vertical="top"/>
    </xf>
    <xf numFmtId="0" fontId="0" fillId="0" borderId="0" xfId="0" applyAlignment="1" applyProtection="1">
      <alignment vertical="top"/>
      <protection locked="0"/>
    </xf>
    <xf numFmtId="0" fontId="34" fillId="0" borderId="0" xfId="0" applyFont="1" applyAlignment="1" applyProtection="1">
      <alignment vertical="top"/>
      <protection locked="0"/>
    </xf>
    <xf numFmtId="4" fontId="34" fillId="0" borderId="29" xfId="0" applyNumberFormat="1" applyFont="1" applyBorder="1" applyAlignment="1" applyProtection="1">
      <alignment horizontal="right" vertical="top"/>
      <protection locked="0"/>
    </xf>
    <xf numFmtId="4" fontId="0" fillId="0" borderId="29" xfId="0" applyNumberFormat="1" applyBorder="1" applyAlignment="1" applyProtection="1">
      <alignment horizontal="right"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26" xfId="0" applyBorder="1" applyAlignment="1" applyProtection="1">
      <alignment vertical="top"/>
      <protection locked="0"/>
    </xf>
    <xf numFmtId="0" fontId="2" fillId="0" borderId="0" xfId="0" applyFont="1" applyAlignment="1">
      <alignment vertical="center" wrapText="1"/>
    </xf>
    <xf numFmtId="3" fontId="0" fillId="0" borderId="25" xfId="0" applyNumberFormat="1" applyBorder="1" applyAlignment="1">
      <alignment vertical="top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3" fontId="38" fillId="0" borderId="25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0" fillId="0" borderId="26" xfId="0" applyBorder="1" applyAlignment="1">
      <alignment vertical="top"/>
    </xf>
    <xf numFmtId="3" fontId="0" fillId="0" borderId="25" xfId="0" applyNumberFormat="1" applyBorder="1" applyAlignment="1">
      <alignment vertical="top"/>
    </xf>
    <xf numFmtId="0" fontId="18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49" fontId="2" fillId="6" borderId="0" xfId="0" applyNumberFormat="1" applyFont="1" applyFill="1" applyAlignment="1" applyProtection="1">
      <alignment vertical="center" wrapText="1"/>
      <protection locked="0"/>
    </xf>
    <xf numFmtId="0" fontId="2" fillId="6" borderId="0" xfId="0" applyFont="1" applyFill="1" applyAlignment="1" applyProtection="1">
      <alignment vertical="center" wrapText="1"/>
      <protection locked="0"/>
    </xf>
    <xf numFmtId="14" fontId="2" fillId="6" borderId="0" xfId="0" applyNumberFormat="1" applyFont="1" applyFill="1" applyAlignment="1" applyProtection="1">
      <alignment vertical="center" wrapText="1"/>
      <protection locked="0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8" fillId="6" borderId="0" xfId="0" applyFont="1" applyFill="1" applyAlignment="1" applyProtection="1">
      <alignment vertical="center" wrapText="1"/>
      <protection locked="0"/>
    </xf>
    <xf numFmtId="44" fontId="8" fillId="6" borderId="0" xfId="0" applyNumberFormat="1" applyFont="1" applyFill="1" applyAlignment="1" applyProtection="1">
      <alignment horizontal="right" vertical="center" wrapText="1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14" fontId="8" fillId="6" borderId="0" xfId="0" applyNumberFormat="1" applyFont="1" applyFill="1" applyAlignment="1" applyProtection="1">
      <alignment horizontal="left" vertical="center" indent="1"/>
      <protection locked="0"/>
    </xf>
    <xf numFmtId="0" fontId="8" fillId="6" borderId="0" xfId="0" applyFont="1" applyFill="1" applyAlignment="1" applyProtection="1">
      <alignment horizontal="left" vertical="center" indent="1"/>
      <protection locked="0"/>
    </xf>
    <xf numFmtId="0" fontId="8" fillId="6" borderId="3" xfId="0" applyFont="1" applyFill="1" applyBorder="1" applyAlignment="1" applyProtection="1">
      <alignment vertical="center" wrapText="1"/>
      <protection locked="0"/>
    </xf>
    <xf numFmtId="0" fontId="1" fillId="6" borderId="0" xfId="0" applyFont="1" applyFill="1" applyAlignment="1">
      <alignment vertical="top" wrapText="1"/>
    </xf>
    <xf numFmtId="0" fontId="11" fillId="6" borderId="0" xfId="0" applyFont="1" applyFill="1" applyBorder="1" applyAlignment="1" applyProtection="1">
      <alignment vertical="center" wrapText="1"/>
      <protection locked="0"/>
    </xf>
    <xf numFmtId="0" fontId="2" fillId="6" borderId="0" xfId="0" applyFont="1" applyFill="1" applyAlignment="1" applyProtection="1">
      <alignment horizontal="left" vertical="center" indent="1"/>
      <protection locked="0"/>
    </xf>
    <xf numFmtId="0" fontId="18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4" fontId="15" fillId="0" borderId="2" xfId="0" applyNumberFormat="1" applyFont="1" applyFill="1" applyBorder="1" applyAlignment="1">
      <alignment vertical="center" wrapText="1"/>
    </xf>
    <xf numFmtId="44" fontId="0" fillId="0" borderId="0" xfId="0" applyNumberFormat="1"/>
    <xf numFmtId="0" fontId="2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5" fillId="7" borderId="0" xfId="0" applyFont="1" applyFill="1" applyBorder="1" applyAlignment="1">
      <alignment vertical="center" wrapText="1"/>
    </xf>
    <xf numFmtId="44" fontId="15" fillId="7" borderId="1" xfId="0" applyNumberFormat="1" applyFont="1" applyFill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18" fillId="7" borderId="12" xfId="0" applyFont="1" applyFill="1" applyBorder="1"/>
    <xf numFmtId="0" fontId="0" fillId="7" borderId="14" xfId="0" applyFill="1" applyBorder="1"/>
    <xf numFmtId="0" fontId="0" fillId="7" borderId="25" xfId="0" applyFill="1" applyBorder="1"/>
    <xf numFmtId="0" fontId="0" fillId="7" borderId="26" xfId="0" applyFill="1" applyBorder="1"/>
    <xf numFmtId="44" fontId="0" fillId="7" borderId="26" xfId="0" applyNumberFormat="1" applyFill="1" applyBorder="1"/>
    <xf numFmtId="0" fontId="0" fillId="7" borderId="15" xfId="0" applyFill="1" applyBorder="1"/>
    <xf numFmtId="0" fontId="0" fillId="7" borderId="17" xfId="0" applyFill="1" applyBorder="1"/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4" fontId="3" fillId="0" borderId="0" xfId="0" applyNumberFormat="1" applyFont="1" applyFill="1" applyAlignment="1" applyProtection="1">
      <alignment vertical="center" wrapText="1"/>
    </xf>
    <xf numFmtId="0" fontId="40" fillId="0" borderId="0" xfId="0" applyFont="1" applyAlignment="1">
      <alignment vertical="center"/>
    </xf>
    <xf numFmtId="0" fontId="40" fillId="0" borderId="0" xfId="0" applyFont="1" applyAlignment="1">
      <alignment vertical="center" wrapText="1"/>
    </xf>
    <xf numFmtId="0" fontId="26" fillId="0" borderId="0" xfId="0" applyFont="1"/>
    <xf numFmtId="0" fontId="41" fillId="0" borderId="0" xfId="0" applyFont="1"/>
    <xf numFmtId="49" fontId="13" fillId="0" borderId="0" xfId="0" quotePrefix="1" applyNumberFormat="1" applyFont="1" applyBorder="1" applyAlignment="1">
      <alignment horizontal="justify" vertical="center" wrapText="1"/>
    </xf>
    <xf numFmtId="49" fontId="13" fillId="0" borderId="0" xfId="0" applyNumberFormat="1" applyFont="1" applyBorder="1" applyAlignment="1">
      <alignment horizontal="justify" vertical="center" wrapText="1"/>
    </xf>
    <xf numFmtId="49" fontId="0" fillId="0" borderId="0" xfId="0" applyNumberFormat="1" applyBorder="1" applyAlignment="1"/>
    <xf numFmtId="49" fontId="3" fillId="0" borderId="0" xfId="0" quotePrefix="1" applyNumberFormat="1" applyFont="1" applyBorder="1" applyAlignment="1">
      <alignment horizontal="justify" vertical="center"/>
    </xf>
    <xf numFmtId="49" fontId="3" fillId="0" borderId="0" xfId="0" applyNumberFormat="1" applyFont="1" applyBorder="1" applyAlignment="1">
      <alignment horizontal="justify" vertical="center"/>
    </xf>
    <xf numFmtId="0" fontId="25" fillId="0" borderId="2" xfId="0" applyFont="1" applyFill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14" fontId="8" fillId="6" borderId="0" xfId="0" applyNumberFormat="1" applyFont="1" applyFill="1" applyBorder="1" applyAlignment="1" applyProtection="1">
      <alignment vertical="center" wrapText="1"/>
      <protection locked="0"/>
    </xf>
    <xf numFmtId="0" fontId="0" fillId="6" borderId="1" xfId="0" applyFill="1" applyBorder="1" applyAlignment="1" applyProtection="1">
      <alignment vertical="center" wrapText="1"/>
      <protection locked="0"/>
    </xf>
    <xf numFmtId="0" fontId="0" fillId="6" borderId="0" xfId="0" applyFill="1" applyBorder="1" applyAlignment="1" applyProtection="1">
      <alignment vertical="center" wrapText="1"/>
      <protection locked="0"/>
    </xf>
    <xf numFmtId="0" fontId="15" fillId="2" borderId="4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8" fillId="7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6" borderId="1" xfId="0" applyFill="1" applyBorder="1" applyAlignment="1" applyProtection="1">
      <alignment wrapText="1"/>
      <protection locked="0"/>
    </xf>
    <xf numFmtId="0" fontId="0" fillId="6" borderId="0" xfId="0" applyFill="1" applyBorder="1" applyAlignment="1" applyProtection="1">
      <alignment wrapText="1"/>
      <protection locked="0"/>
    </xf>
    <xf numFmtId="0" fontId="8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5" fillId="5" borderId="2" xfId="0" applyFont="1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49" fontId="3" fillId="0" borderId="0" xfId="0" quotePrefix="1" applyNumberFormat="1" applyFont="1" applyBorder="1" applyAlignment="1">
      <alignment horizontal="justify" vertical="center" wrapText="1"/>
    </xf>
    <xf numFmtId="49" fontId="3" fillId="0" borderId="0" xfId="0" applyNumberFormat="1" applyFont="1" applyBorder="1" applyAlignment="1">
      <alignment horizontal="justify" vertical="center" wrapText="1"/>
    </xf>
    <xf numFmtId="49" fontId="0" fillId="0" borderId="0" xfId="0" applyNumberFormat="1" applyBorder="1" applyAlignment="1">
      <alignment wrapText="1"/>
    </xf>
    <xf numFmtId="49" fontId="13" fillId="0" borderId="0" xfId="0" applyNumberFormat="1" applyFont="1" applyFill="1" applyBorder="1" applyAlignment="1">
      <alignment horizontal="justify" vertical="center" wrapText="1"/>
    </xf>
    <xf numFmtId="49" fontId="0" fillId="0" borderId="0" xfId="0" applyNumberFormat="1" applyFill="1" applyBorder="1" applyAlignment="1"/>
    <xf numFmtId="49" fontId="3" fillId="0" borderId="0" xfId="0" quotePrefix="1" applyNumberFormat="1" applyFont="1" applyFill="1" applyBorder="1" applyAlignment="1">
      <alignment horizontal="justify" vertical="center"/>
    </xf>
    <xf numFmtId="49" fontId="3" fillId="0" borderId="0" xfId="0" applyNumberFormat="1" applyFont="1" applyFill="1" applyBorder="1" applyAlignment="1">
      <alignment horizontal="justify" vertical="center"/>
    </xf>
    <xf numFmtId="49" fontId="0" fillId="0" borderId="0" xfId="0" applyNumberFormat="1" applyFont="1" applyFill="1" applyBorder="1" applyAlignment="1"/>
    <xf numFmtId="49" fontId="2" fillId="0" borderId="0" xfId="0" applyNumberFormat="1" applyFont="1" applyBorder="1" applyAlignment="1">
      <alignment horizontal="justify" vertical="center" wrapText="1"/>
    </xf>
    <xf numFmtId="49" fontId="13" fillId="0" borderId="0" xfId="0" quotePrefix="1" applyNumberFormat="1" applyFont="1" applyFill="1" applyBorder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/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9" fillId="2" borderId="0" xfId="0" applyFont="1" applyFill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0" fillId="6" borderId="0" xfId="0" applyFill="1" applyAlignment="1" applyProtection="1">
      <protection locked="0"/>
    </xf>
    <xf numFmtId="0" fontId="11" fillId="6" borderId="12" xfId="0" applyFont="1" applyFill="1" applyBorder="1" applyAlignment="1" applyProtection="1">
      <alignment vertical="center" wrapText="1"/>
      <protection locked="0"/>
    </xf>
    <xf numFmtId="0" fontId="0" fillId="6" borderId="13" xfId="0" applyFill="1" applyBorder="1" applyAlignment="1" applyProtection="1">
      <alignment vertical="center" wrapText="1"/>
      <protection locked="0"/>
    </xf>
    <xf numFmtId="0" fontId="0" fillId="6" borderId="14" xfId="0" applyFill="1" applyBorder="1" applyAlignment="1" applyProtection="1">
      <alignment vertical="center" wrapText="1"/>
      <protection locked="0"/>
    </xf>
    <xf numFmtId="0" fontId="11" fillId="6" borderId="15" xfId="0" applyFont="1" applyFill="1" applyBorder="1" applyAlignment="1" applyProtection="1">
      <alignment vertical="center"/>
      <protection locked="0"/>
    </xf>
    <xf numFmtId="0" fontId="0" fillId="6" borderId="16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Fill="1" applyBorder="1" applyAlignment="1">
      <alignment horizontal="justify" vertical="center" wrapText="1"/>
    </xf>
    <xf numFmtId="49" fontId="2" fillId="0" borderId="0" xfId="0" applyNumberFormat="1" applyFont="1" applyFill="1" applyBorder="1" applyAlignment="1"/>
    <xf numFmtId="0" fontId="7" fillId="2" borderId="0" xfId="0" applyFont="1" applyFill="1" applyBorder="1" applyAlignment="1">
      <alignment vertical="center" wrapText="1"/>
    </xf>
    <xf numFmtId="0" fontId="0" fillId="0" borderId="0" xfId="0" applyBorder="1" applyAlignment="1"/>
    <xf numFmtId="0" fontId="2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6" borderId="0" xfId="0" applyFill="1" applyAlignment="1" applyProtection="1">
      <alignment vertical="center" wrapText="1"/>
      <protection locked="0"/>
    </xf>
    <xf numFmtId="49" fontId="2" fillId="6" borderId="0" xfId="0" applyNumberFormat="1" applyFont="1" applyFill="1" applyAlignment="1" applyProtection="1">
      <alignment vertical="center" wrapText="1"/>
      <protection locked="0"/>
    </xf>
    <xf numFmtId="49" fontId="0" fillId="6" borderId="0" xfId="0" applyNumberFormat="1" applyFill="1" applyAlignment="1" applyProtection="1">
      <alignment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49" fontId="13" fillId="8" borderId="0" xfId="0" quotePrefix="1" applyNumberFormat="1" applyFont="1" applyFill="1" applyBorder="1" applyAlignment="1">
      <alignment horizontal="justify" vertical="center" wrapText="1"/>
    </xf>
    <xf numFmtId="49" fontId="13" fillId="8" borderId="0" xfId="0" applyNumberFormat="1" applyFont="1" applyFill="1" applyBorder="1" applyAlignment="1">
      <alignment horizontal="justify" vertical="center" wrapText="1"/>
    </xf>
    <xf numFmtId="49" fontId="0" fillId="8" borderId="0" xfId="0" applyNumberFormat="1" applyFill="1" applyBorder="1" applyAlignment="1"/>
    <xf numFmtId="3" fontId="33" fillId="0" borderId="30" xfId="0" applyNumberFormat="1" applyFont="1" applyBorder="1" applyAlignment="1">
      <alignment vertical="top"/>
    </xf>
    <xf numFmtId="0" fontId="33" fillId="0" borderId="25" xfId="0" applyFont="1" applyBorder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26" xfId="0" applyBorder="1" applyAlignment="1">
      <alignment vertical="top"/>
    </xf>
    <xf numFmtId="0" fontId="0" fillId="0" borderId="25" xfId="0" applyBorder="1" applyAlignment="1">
      <alignment horizontal="center" vertical="top" wrapText="1"/>
    </xf>
    <xf numFmtId="0" fontId="0" fillId="0" borderId="25" xfId="0" applyBorder="1" applyAlignment="1">
      <alignment vertical="top"/>
    </xf>
    <xf numFmtId="3" fontId="0" fillId="0" borderId="25" xfId="0" applyNumberFormat="1" applyBorder="1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14" fontId="0" fillId="0" borderId="25" xfId="0" applyNumberFormat="1" applyBorder="1" applyAlignment="1" applyProtection="1">
      <alignment horizontal="center" vertical="top"/>
      <protection locked="0"/>
    </xf>
    <xf numFmtId="14" fontId="0" fillId="0" borderId="26" xfId="0" applyNumberFormat="1" applyBorder="1" applyAlignment="1" applyProtection="1">
      <alignment horizontal="center" vertical="top"/>
      <protection locked="0"/>
    </xf>
    <xf numFmtId="14" fontId="37" fillId="0" borderId="12" xfId="0" applyNumberFormat="1" applyFont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0" fontId="37" fillId="0" borderId="14" xfId="0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37" fillId="0" borderId="16" xfId="0" applyFont="1" applyBorder="1" applyAlignment="1">
      <alignment vertical="center" wrapText="1"/>
    </xf>
    <xf numFmtId="0" fontId="37" fillId="0" borderId="17" xfId="0" applyFont="1" applyBorder="1" applyAlignment="1">
      <alignment vertical="center" wrapText="1"/>
    </xf>
    <xf numFmtId="3" fontId="33" fillId="0" borderId="0" xfId="0" applyNumberFormat="1" applyFont="1" applyAlignment="1">
      <alignment vertical="top" wrapText="1"/>
    </xf>
    <xf numFmtId="0" fontId="31" fillId="0" borderId="19" xfId="0" applyFont="1" applyBorder="1" applyAlignment="1">
      <alignment horizontal="center" vertical="top"/>
    </xf>
    <xf numFmtId="0" fontId="31" fillId="0" borderId="18" xfId="0" applyFont="1" applyBorder="1" applyAlignment="1">
      <alignment horizontal="center" vertical="top"/>
    </xf>
    <xf numFmtId="0" fontId="31" fillId="0" borderId="20" xfId="0" applyFon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3" fontId="33" fillId="0" borderId="12" xfId="0" applyNumberFormat="1" applyFont="1" applyBorder="1" applyAlignment="1">
      <alignment horizontal="center" vertical="top" wrapText="1"/>
    </xf>
    <xf numFmtId="0" fontId="0" fillId="0" borderId="14" xfId="0" applyBorder="1" applyAlignment="1">
      <alignment vertical="top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3" fontId="33" fillId="0" borderId="27" xfId="0" applyNumberFormat="1" applyFont="1" applyBorder="1" applyAlignment="1">
      <alignment horizontal="center" vertical="top" wrapText="1"/>
    </xf>
    <xf numFmtId="3" fontId="33" fillId="0" borderId="28" xfId="0" applyNumberFormat="1" applyFont="1" applyBorder="1" applyAlignment="1">
      <alignment horizontal="center" vertical="top" wrapText="1"/>
    </xf>
    <xf numFmtId="49" fontId="1" fillId="0" borderId="0" xfId="0" applyNumberFormat="1" applyFont="1" applyFill="1" applyAlignment="1">
      <alignment vertical="top"/>
    </xf>
    <xf numFmtId="0" fontId="1" fillId="0" borderId="0" xfId="0" applyNumberFormat="1" applyFont="1" applyFill="1" applyAlignment="1">
      <alignment vertical="top"/>
    </xf>
    <xf numFmtId="0" fontId="1" fillId="0" borderId="26" xfId="0" applyNumberFormat="1" applyFont="1" applyFill="1" applyBorder="1" applyAlignment="1">
      <alignment vertical="top"/>
    </xf>
    <xf numFmtId="3" fontId="33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26" xfId="0" applyFont="1" applyFill="1" applyBorder="1" applyAlignment="1">
      <alignment horizontal="left" vertical="top"/>
    </xf>
    <xf numFmtId="3" fontId="30" fillId="0" borderId="2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1113811</xdr:colOff>
      <xdr:row>4</xdr:row>
      <xdr:rowOff>112448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526CBD-5F74-795A-C279-ECCF0D043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645"/>
        <a:stretch/>
      </xdr:blipFill>
      <xdr:spPr bwMode="auto">
        <a:xfrm>
          <a:off x="0" y="0"/>
          <a:ext cx="9081823" cy="85328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617153</xdr:colOff>
      <xdr:row>34</xdr:row>
      <xdr:rowOff>96021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95770F-FFDF-46D5-8FFB-E6AD254E2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6600"/>
          <a:ext cx="8621328" cy="5525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324677</xdr:colOff>
      <xdr:row>80</xdr:row>
      <xdr:rowOff>45593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78EE39B-E4F8-4C5A-AFBF-5AF2C835E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45250"/>
          <a:ext cx="5925377" cy="819264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19</xdr:col>
      <xdr:colOff>294825</xdr:colOff>
      <xdr:row>46</xdr:row>
      <xdr:rowOff>135755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9D27347-606D-473E-BB6D-5F98D5FF1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01200" y="184150"/>
          <a:ext cx="6225725" cy="827963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47</xdr:row>
      <xdr:rowOff>0</xdr:rowOff>
    </xdr:from>
    <xdr:to>
      <xdr:col>19</xdr:col>
      <xdr:colOff>256719</xdr:colOff>
      <xdr:row>57</xdr:row>
      <xdr:rowOff>65778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CB599F1-6E37-4126-9E6F-A5D416527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01200" y="8655050"/>
          <a:ext cx="6187619" cy="18787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1000125</xdr:colOff>
      <xdr:row>4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42E824-4F57-47DC-B966-27C3F0C5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6457950" cy="8381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DBB5-15F9-43D6-975F-31C0C4C0A2BA}">
  <sheetPr codeName="Sheet1"/>
  <dimension ref="A1:I73"/>
  <sheetViews>
    <sheetView zoomScaleNormal="100" workbookViewId="0">
      <selection activeCell="K62" sqref="K62"/>
    </sheetView>
  </sheetViews>
  <sheetFormatPr baseColWidth="10" defaultColWidth="11.47265625" defaultRowHeight="14.4" x14ac:dyDescent="0.55000000000000004"/>
  <cols>
    <col min="1" max="1" width="19.47265625" customWidth="1"/>
    <col min="2" max="2" width="31.47265625" bestFit="1" customWidth="1"/>
    <col min="6" max="6" width="26.734375" customWidth="1"/>
    <col min="7" max="7" width="23" customWidth="1"/>
  </cols>
  <sheetData>
    <row r="1" spans="1:8" x14ac:dyDescent="0.55000000000000004">
      <c r="A1" s="48" t="s">
        <v>53</v>
      </c>
    </row>
    <row r="2" spans="1:8" ht="14.7" thickBot="1" x14ac:dyDescent="0.6">
      <c r="A2" s="26"/>
      <c r="B2" s="26"/>
      <c r="C2" s="26"/>
    </row>
    <row r="3" spans="1:8" ht="14.7" thickTop="1" x14ac:dyDescent="0.55000000000000004">
      <c r="A3" s="26"/>
      <c r="B3" s="26"/>
      <c r="C3" s="26"/>
      <c r="F3" s="30" t="s">
        <v>140</v>
      </c>
      <c r="G3" s="12"/>
      <c r="H3" s="13"/>
    </row>
    <row r="4" spans="1:8" ht="14.7" thickBot="1" x14ac:dyDescent="0.6">
      <c r="F4" s="25"/>
      <c r="G4" s="26" t="s">
        <v>49</v>
      </c>
      <c r="H4" s="3"/>
    </row>
    <row r="5" spans="1:8" ht="14.7" thickTop="1" x14ac:dyDescent="0.55000000000000004">
      <c r="A5" s="30" t="s">
        <v>69</v>
      </c>
      <c r="B5" s="12"/>
      <c r="C5" s="13"/>
      <c r="F5" s="25"/>
      <c r="G5" s="26" t="s">
        <v>50</v>
      </c>
      <c r="H5" s="3"/>
    </row>
    <row r="6" spans="1:8" x14ac:dyDescent="0.55000000000000004">
      <c r="A6" s="25"/>
      <c r="B6" s="26" t="s">
        <v>49</v>
      </c>
      <c r="C6" s="3"/>
      <c r="F6" s="25"/>
      <c r="G6" s="26"/>
      <c r="H6" s="3"/>
    </row>
    <row r="7" spans="1:8" ht="14.7" thickBot="1" x14ac:dyDescent="0.6">
      <c r="A7" s="25"/>
      <c r="B7" s="26" t="s">
        <v>50</v>
      </c>
      <c r="C7" s="3"/>
      <c r="F7" s="27"/>
      <c r="G7" s="28"/>
      <c r="H7" s="29"/>
    </row>
    <row r="8" spans="1:8" ht="15" thickTop="1" thickBot="1" x14ac:dyDescent="0.6">
      <c r="A8" s="27"/>
      <c r="B8" s="28"/>
      <c r="C8" s="29"/>
    </row>
    <row r="9" spans="1:8" ht="15" thickTop="1" thickBot="1" x14ac:dyDescent="0.6">
      <c r="A9" s="26"/>
      <c r="B9" s="26"/>
      <c r="C9" s="26"/>
    </row>
    <row r="10" spans="1:8" ht="14.7" thickTop="1" x14ac:dyDescent="0.55000000000000004">
      <c r="A10" s="30" t="s">
        <v>84</v>
      </c>
      <c r="B10" s="12"/>
      <c r="C10" s="13"/>
      <c r="F10" s="30" t="s">
        <v>141</v>
      </c>
      <c r="G10" s="12"/>
      <c r="H10" s="13"/>
    </row>
    <row r="11" spans="1:8" x14ac:dyDescent="0.55000000000000004">
      <c r="A11" s="25"/>
      <c r="B11" s="26" t="s">
        <v>54</v>
      </c>
      <c r="C11" s="3"/>
      <c r="F11" s="25"/>
      <c r="G11" s="26" t="s">
        <v>142</v>
      </c>
      <c r="H11" s="3"/>
    </row>
    <row r="12" spans="1:8" x14ac:dyDescent="0.55000000000000004">
      <c r="A12" s="25"/>
      <c r="B12" s="26" t="s">
        <v>55</v>
      </c>
      <c r="C12" s="3"/>
      <c r="F12" s="25"/>
      <c r="G12" s="26" t="s">
        <v>143</v>
      </c>
      <c r="H12" s="3"/>
    </row>
    <row r="13" spans="1:8" x14ac:dyDescent="0.55000000000000004">
      <c r="A13" s="25"/>
      <c r="B13" s="26" t="s">
        <v>56</v>
      </c>
      <c r="C13" s="3"/>
      <c r="F13" s="25"/>
      <c r="G13" s="26" t="s">
        <v>144</v>
      </c>
      <c r="H13" s="3"/>
    </row>
    <row r="14" spans="1:8" x14ac:dyDescent="0.55000000000000004">
      <c r="A14" s="25"/>
      <c r="B14" s="26" t="s">
        <v>57</v>
      </c>
      <c r="C14" s="3"/>
      <c r="F14" s="25"/>
      <c r="G14" s="26" t="s">
        <v>145</v>
      </c>
      <c r="H14" s="3"/>
    </row>
    <row r="15" spans="1:8" x14ac:dyDescent="0.55000000000000004">
      <c r="A15" s="25"/>
      <c r="B15" s="26" t="s">
        <v>58</v>
      </c>
      <c r="C15" s="3"/>
      <c r="F15" s="25"/>
      <c r="G15" s="26" t="s">
        <v>146</v>
      </c>
      <c r="H15" s="3"/>
    </row>
    <row r="16" spans="1:8" x14ac:dyDescent="0.55000000000000004">
      <c r="A16" s="25"/>
      <c r="B16" s="26" t="s">
        <v>59</v>
      </c>
      <c r="C16" s="3"/>
      <c r="F16" s="25"/>
      <c r="G16" s="26"/>
      <c r="H16" s="3"/>
    </row>
    <row r="17" spans="1:8" x14ac:dyDescent="0.55000000000000004">
      <c r="A17" s="25"/>
      <c r="B17" s="26" t="s">
        <v>60</v>
      </c>
      <c r="C17" s="3"/>
      <c r="F17" s="25"/>
      <c r="G17" s="26"/>
      <c r="H17" s="3"/>
    </row>
    <row r="18" spans="1:8" x14ac:dyDescent="0.55000000000000004">
      <c r="A18" s="25"/>
      <c r="B18" s="26" t="s">
        <v>61</v>
      </c>
      <c r="C18" s="3"/>
      <c r="F18" s="25"/>
      <c r="G18" s="26"/>
      <c r="H18" s="3"/>
    </row>
    <row r="19" spans="1:8" x14ac:dyDescent="0.55000000000000004">
      <c r="A19" s="25"/>
      <c r="B19" s="26" t="s">
        <v>62</v>
      </c>
      <c r="C19" s="3"/>
      <c r="F19" s="25"/>
      <c r="G19" s="26"/>
      <c r="H19" s="3"/>
    </row>
    <row r="20" spans="1:8" x14ac:dyDescent="0.55000000000000004">
      <c r="A20" s="25"/>
      <c r="B20" s="26" t="s">
        <v>63</v>
      </c>
      <c r="C20" s="3"/>
      <c r="F20" s="25"/>
      <c r="G20" s="26"/>
      <c r="H20" s="3"/>
    </row>
    <row r="21" spans="1:8" x14ac:dyDescent="0.55000000000000004">
      <c r="A21" s="25"/>
      <c r="B21" s="26"/>
      <c r="C21" s="3"/>
      <c r="F21" s="25"/>
      <c r="G21" s="26"/>
      <c r="H21" s="3"/>
    </row>
    <row r="22" spans="1:8" ht="14.7" thickBot="1" x14ac:dyDescent="0.6">
      <c r="A22" s="27"/>
      <c r="B22" s="28"/>
      <c r="C22" s="29"/>
      <c r="F22" s="27"/>
      <c r="G22" s="28"/>
      <c r="H22" s="29"/>
    </row>
    <row r="23" spans="1:8" ht="15" thickTop="1" thickBot="1" x14ac:dyDescent="0.6"/>
    <row r="24" spans="1:8" ht="15" thickTop="1" thickBot="1" x14ac:dyDescent="0.6">
      <c r="F24" s="30" t="s">
        <v>147</v>
      </c>
      <c r="G24" s="12"/>
      <c r="H24" s="13"/>
    </row>
    <row r="25" spans="1:8" ht="14.7" thickTop="1" x14ac:dyDescent="0.55000000000000004">
      <c r="A25" s="30" t="s">
        <v>39</v>
      </c>
      <c r="B25" s="12"/>
      <c r="C25" s="13"/>
      <c r="F25" s="25"/>
      <c r="G25" s="26" t="s">
        <v>148</v>
      </c>
      <c r="H25" s="3"/>
    </row>
    <row r="26" spans="1:8" x14ac:dyDescent="0.55000000000000004">
      <c r="A26" s="25"/>
      <c r="B26" s="26" t="s">
        <v>37</v>
      </c>
      <c r="C26" s="3"/>
      <c r="F26" s="25"/>
      <c r="G26" s="26" t="s">
        <v>161</v>
      </c>
      <c r="H26" s="3"/>
    </row>
    <row r="27" spans="1:8" x14ac:dyDescent="0.55000000000000004">
      <c r="A27" s="25"/>
      <c r="B27" s="26" t="s">
        <v>38</v>
      </c>
      <c r="C27" s="3"/>
      <c r="F27" s="25"/>
      <c r="G27" s="26" t="s">
        <v>162</v>
      </c>
      <c r="H27" s="3"/>
    </row>
    <row r="28" spans="1:8" ht="14.7" thickBot="1" x14ac:dyDescent="0.6">
      <c r="A28" s="27"/>
      <c r="B28" s="28"/>
      <c r="C28" s="29"/>
      <c r="F28" s="25"/>
      <c r="G28" s="26" t="s">
        <v>163</v>
      </c>
      <c r="H28" s="3"/>
    </row>
    <row r="29" spans="1:8" ht="14.7" thickTop="1" x14ac:dyDescent="0.55000000000000004">
      <c r="F29" s="25"/>
      <c r="G29" s="26" t="s">
        <v>164</v>
      </c>
      <c r="H29" s="3"/>
    </row>
    <row r="30" spans="1:8" ht="14.7" thickBot="1" x14ac:dyDescent="0.6">
      <c r="A30" s="28"/>
      <c r="B30" s="28"/>
      <c r="C30" s="28"/>
      <c r="D30" s="28"/>
      <c r="E30" s="26"/>
      <c r="F30" s="25"/>
      <c r="G30" s="26" t="s">
        <v>165</v>
      </c>
      <c r="H30" s="3"/>
    </row>
    <row r="31" spans="1:8" ht="14.7" thickTop="1" x14ac:dyDescent="0.55000000000000004">
      <c r="A31" s="30"/>
      <c r="B31" s="12"/>
      <c r="C31" s="12"/>
      <c r="D31" s="13"/>
      <c r="E31" s="26"/>
      <c r="F31" s="25"/>
      <c r="G31" s="26" t="s">
        <v>166</v>
      </c>
      <c r="H31" s="3"/>
    </row>
    <row r="32" spans="1:8" x14ac:dyDescent="0.55000000000000004">
      <c r="A32" s="76" t="s">
        <v>90</v>
      </c>
      <c r="B32" s="26"/>
      <c r="C32" s="26"/>
      <c r="D32" s="3"/>
      <c r="E32" s="26"/>
      <c r="F32" s="25"/>
      <c r="G32" s="49" t="s">
        <v>157</v>
      </c>
      <c r="H32" s="3"/>
    </row>
    <row r="33" spans="1:8" x14ac:dyDescent="0.55000000000000004">
      <c r="A33" s="25"/>
      <c r="B33" s="26"/>
      <c r="C33" s="89"/>
      <c r="D33" s="3"/>
      <c r="E33" s="26"/>
      <c r="F33" s="25"/>
      <c r="G33" s="26" t="s">
        <v>158</v>
      </c>
      <c r="H33" s="3"/>
    </row>
    <row r="34" spans="1:8" x14ac:dyDescent="0.55000000000000004">
      <c r="A34" s="25"/>
      <c r="B34" s="26"/>
      <c r="C34" s="89"/>
      <c r="D34" s="3"/>
      <c r="E34" s="26"/>
      <c r="F34" s="25"/>
      <c r="G34" s="26" t="s">
        <v>159</v>
      </c>
      <c r="H34" s="3"/>
    </row>
    <row r="35" spans="1:8" ht="14.7" thickBot="1" x14ac:dyDescent="0.6">
      <c r="A35" s="25"/>
      <c r="B35" s="26" t="s">
        <v>56</v>
      </c>
      <c r="C35" s="75">
        <v>200</v>
      </c>
      <c r="D35" s="3"/>
      <c r="E35" s="26"/>
      <c r="F35" s="27"/>
      <c r="G35" s="28"/>
      <c r="H35" s="29"/>
    </row>
    <row r="36" spans="1:8" ht="15" thickTop="1" thickBot="1" x14ac:dyDescent="0.6">
      <c r="A36" s="25"/>
      <c r="B36" s="26" t="s">
        <v>57</v>
      </c>
      <c r="C36" s="75">
        <v>200</v>
      </c>
      <c r="D36" s="3"/>
      <c r="E36" s="26"/>
    </row>
    <row r="37" spans="1:8" ht="14.7" thickTop="1" x14ac:dyDescent="0.55000000000000004">
      <c r="A37" s="25"/>
      <c r="B37" s="26" t="s">
        <v>58</v>
      </c>
      <c r="C37" s="75">
        <v>250</v>
      </c>
      <c r="D37" s="3"/>
      <c r="E37" s="26"/>
      <c r="F37" s="30" t="s">
        <v>152</v>
      </c>
      <c r="G37" s="12"/>
      <c r="H37" s="13"/>
    </row>
    <row r="38" spans="1:8" x14ac:dyDescent="0.55000000000000004">
      <c r="A38" s="25"/>
      <c r="B38" s="26" t="s">
        <v>59</v>
      </c>
      <c r="C38" s="75">
        <v>500</v>
      </c>
      <c r="D38" s="3"/>
      <c r="E38" s="26"/>
      <c r="F38" s="25"/>
      <c r="G38" s="26" t="s">
        <v>151</v>
      </c>
      <c r="H38" s="3"/>
    </row>
    <row r="39" spans="1:8" x14ac:dyDescent="0.55000000000000004">
      <c r="A39" s="25"/>
      <c r="B39" s="26" t="s">
        <v>60</v>
      </c>
      <c r="C39" s="75">
        <v>0</v>
      </c>
      <c r="D39" s="3"/>
      <c r="E39" s="26"/>
      <c r="F39" s="25"/>
      <c r="G39" s="26" t="s">
        <v>153</v>
      </c>
      <c r="H39" s="3"/>
    </row>
    <row r="40" spans="1:8" x14ac:dyDescent="0.55000000000000004">
      <c r="A40" s="25"/>
      <c r="B40" s="26" t="s">
        <v>61</v>
      </c>
      <c r="C40" s="75">
        <v>0</v>
      </c>
      <c r="D40" s="3"/>
      <c r="E40" s="26"/>
      <c r="F40" s="25"/>
      <c r="G40" s="26" t="s">
        <v>154</v>
      </c>
      <c r="H40" s="3"/>
    </row>
    <row r="41" spans="1:8" x14ac:dyDescent="0.55000000000000004">
      <c r="A41" s="25"/>
      <c r="B41" s="26" t="s">
        <v>62</v>
      </c>
      <c r="C41" s="75">
        <v>0</v>
      </c>
      <c r="D41" s="3"/>
      <c r="E41" s="26"/>
      <c r="F41" s="25"/>
      <c r="G41" s="26" t="s">
        <v>155</v>
      </c>
      <c r="H41" s="3"/>
    </row>
    <row r="42" spans="1:8" x14ac:dyDescent="0.55000000000000004">
      <c r="A42" s="25"/>
      <c r="B42" s="26" t="s">
        <v>63</v>
      </c>
      <c r="C42" s="75">
        <v>0</v>
      </c>
      <c r="D42" s="3"/>
      <c r="E42" s="26"/>
      <c r="F42" s="25"/>
      <c r="G42" s="26" t="s">
        <v>156</v>
      </c>
      <c r="H42" s="3"/>
    </row>
    <row r="43" spans="1:8" x14ac:dyDescent="0.55000000000000004">
      <c r="A43" s="25"/>
      <c r="B43" s="26"/>
      <c r="C43" s="26"/>
      <c r="D43" s="3"/>
      <c r="E43" s="26"/>
      <c r="F43" s="25"/>
      <c r="G43" s="26" t="s">
        <v>160</v>
      </c>
      <c r="H43" s="3"/>
    </row>
    <row r="44" spans="1:8" ht="14.7" thickBot="1" x14ac:dyDescent="0.6">
      <c r="A44" s="27"/>
      <c r="B44" s="28"/>
      <c r="C44" s="28"/>
      <c r="D44" s="29"/>
      <c r="E44" s="26"/>
      <c r="F44" s="27"/>
      <c r="G44" s="28"/>
      <c r="H44" s="29"/>
    </row>
    <row r="45" spans="1:8" ht="15" thickTop="1" thickBot="1" x14ac:dyDescent="0.6"/>
    <row r="46" spans="1:8" ht="14.7" thickTop="1" x14ac:dyDescent="0.55000000000000004">
      <c r="A46" s="31" t="s">
        <v>150</v>
      </c>
      <c r="B46" s="12"/>
      <c r="C46" s="13"/>
    </row>
    <row r="47" spans="1:8" x14ac:dyDescent="0.55000000000000004">
      <c r="A47" s="25"/>
      <c r="B47" t="s">
        <v>30</v>
      </c>
      <c r="C47" s="3"/>
    </row>
    <row r="48" spans="1:8" x14ac:dyDescent="0.55000000000000004">
      <c r="A48" s="25"/>
      <c r="B48" t="s">
        <v>85</v>
      </c>
      <c r="C48" s="3"/>
    </row>
    <row r="49" spans="1:3" x14ac:dyDescent="0.55000000000000004">
      <c r="A49" s="25"/>
      <c r="B49" t="s">
        <v>27</v>
      </c>
      <c r="C49" s="3"/>
    </row>
    <row r="50" spans="1:3" x14ac:dyDescent="0.55000000000000004">
      <c r="A50" s="25"/>
      <c r="B50" t="s">
        <v>35</v>
      </c>
      <c r="C50" s="3"/>
    </row>
    <row r="51" spans="1:3" x14ac:dyDescent="0.55000000000000004">
      <c r="A51" s="25"/>
      <c r="B51" t="s">
        <v>64</v>
      </c>
      <c r="C51" s="3"/>
    </row>
    <row r="52" spans="1:3" x14ac:dyDescent="0.55000000000000004">
      <c r="A52" s="25"/>
      <c r="B52" t="s">
        <v>29</v>
      </c>
      <c r="C52" s="3"/>
    </row>
    <row r="53" spans="1:3" x14ac:dyDescent="0.55000000000000004">
      <c r="A53" s="25"/>
      <c r="B53" t="s">
        <v>86</v>
      </c>
      <c r="C53" s="3"/>
    </row>
    <row r="54" spans="1:3" x14ac:dyDescent="0.55000000000000004">
      <c r="A54" s="25"/>
      <c r="B54" t="s">
        <v>28</v>
      </c>
      <c r="C54" s="3"/>
    </row>
    <row r="55" spans="1:3" x14ac:dyDescent="0.55000000000000004">
      <c r="A55" s="25"/>
      <c r="B55" t="s">
        <v>65</v>
      </c>
      <c r="C55" s="3"/>
    </row>
    <row r="56" spans="1:3" x14ac:dyDescent="0.55000000000000004">
      <c r="A56" s="25"/>
      <c r="C56" s="3"/>
    </row>
    <row r="57" spans="1:3" ht="14.7" thickBot="1" x14ac:dyDescent="0.6">
      <c r="A57" s="27"/>
      <c r="B57" s="28"/>
      <c r="C57" s="29"/>
    </row>
    <row r="58" spans="1:3" ht="15" thickTop="1" thickBot="1" x14ac:dyDescent="0.6"/>
    <row r="59" spans="1:3" ht="14.7" thickTop="1" x14ac:dyDescent="0.55000000000000004">
      <c r="A59" s="31" t="s">
        <v>31</v>
      </c>
      <c r="B59" s="12"/>
      <c r="C59" s="13"/>
    </row>
    <row r="60" spans="1:3" x14ac:dyDescent="0.55000000000000004">
      <c r="A60" s="25"/>
      <c r="B60" s="26"/>
      <c r="C60" s="3"/>
    </row>
    <row r="61" spans="1:3" x14ac:dyDescent="0.55000000000000004">
      <c r="A61" s="25"/>
      <c r="B61" s="26" t="s">
        <v>32</v>
      </c>
      <c r="C61" s="3"/>
    </row>
    <row r="62" spans="1:3" x14ac:dyDescent="0.55000000000000004">
      <c r="A62" s="25"/>
      <c r="B62" s="26" t="s">
        <v>33</v>
      </c>
      <c r="C62" s="3"/>
    </row>
    <row r="63" spans="1:3" x14ac:dyDescent="0.55000000000000004">
      <c r="A63" s="25"/>
      <c r="B63" s="26" t="s">
        <v>34</v>
      </c>
      <c r="C63" s="3"/>
    </row>
    <row r="64" spans="1:3" x14ac:dyDescent="0.55000000000000004">
      <c r="A64" s="25"/>
      <c r="B64" s="49" t="s">
        <v>87</v>
      </c>
      <c r="C64" s="3"/>
    </row>
    <row r="65" spans="1:9" x14ac:dyDescent="0.55000000000000004">
      <c r="A65" s="25"/>
      <c r="B65" s="49" t="s">
        <v>65</v>
      </c>
      <c r="C65" s="3"/>
    </row>
    <row r="66" spans="1:9" x14ac:dyDescent="0.55000000000000004">
      <c r="A66" s="25"/>
      <c r="B66" s="49"/>
      <c r="C66" s="3"/>
    </row>
    <row r="67" spans="1:9" ht="14.7" thickBot="1" x14ac:dyDescent="0.6">
      <c r="A67" s="27"/>
      <c r="B67" s="28"/>
      <c r="C67" s="29"/>
      <c r="G67" t="s">
        <v>96</v>
      </c>
    </row>
    <row r="68" spans="1:9" ht="15" thickTop="1" thickBot="1" x14ac:dyDescent="0.6"/>
    <row r="69" spans="1:9" x14ac:dyDescent="0.55000000000000004">
      <c r="A69" s="64" t="s">
        <v>75</v>
      </c>
      <c r="B69" s="65" t="s">
        <v>77</v>
      </c>
      <c r="C69" s="65">
        <v>944.43</v>
      </c>
      <c r="D69" s="66"/>
      <c r="E69" s="26"/>
      <c r="F69" s="230">
        <f>(I69*C69)/100</f>
        <v>2833.29</v>
      </c>
      <c r="G69" s="229" t="s">
        <v>188</v>
      </c>
      <c r="I69" s="91">
        <v>300</v>
      </c>
    </row>
    <row r="70" spans="1:9" x14ac:dyDescent="0.55000000000000004">
      <c r="A70" s="67"/>
      <c r="B70" s="26" t="s">
        <v>76</v>
      </c>
      <c r="C70" s="26">
        <v>968.04</v>
      </c>
      <c r="D70" s="68"/>
      <c r="E70" s="26"/>
      <c r="F70" s="230">
        <f>(C70*I69)/100</f>
        <v>2904.12</v>
      </c>
      <c r="G70" s="229" t="s">
        <v>189</v>
      </c>
    </row>
    <row r="71" spans="1:9" x14ac:dyDescent="0.55000000000000004">
      <c r="A71" s="67"/>
      <c r="B71" s="26"/>
      <c r="C71" s="26"/>
      <c r="D71" s="68"/>
      <c r="E71" s="26"/>
    </row>
    <row r="72" spans="1:9" x14ac:dyDescent="0.55000000000000004">
      <c r="A72" s="67"/>
      <c r="B72" s="26"/>
      <c r="C72" s="26"/>
      <c r="D72" s="68"/>
      <c r="E72" s="26"/>
    </row>
    <row r="73" spans="1:9" ht="14.7" thickBot="1" x14ac:dyDescent="0.6">
      <c r="A73" s="69"/>
      <c r="B73" s="70"/>
      <c r="C73" s="70"/>
      <c r="D73" s="71"/>
      <c r="E73" s="26"/>
    </row>
  </sheetData>
  <sheetProtection algorithmName="SHA-512" hashValue="Z8a7XDm473vyClDFL5MoK7cV80s2MwwvxaYSBLhFALwtg5XQNUI4wtSdqSck/kQ+tyWSjw9PKbtzZNiQL9r/hQ==" saltValue="LLxjJYgigaHJHDWT00XsPw==" spinCount="100000" sheet="1" objects="1" scenarios="1"/>
  <phoneticPr fontId="39" type="noConversion"/>
  <pageMargins left="0.31496062992125984" right="0.31496062992125984" top="0.35433070866141736" bottom="0.35433070866141736" header="0.31496062992125984" footer="0.31496062992125984"/>
  <pageSetup paperSize="9" scale="75" orientation="portrait" r:id="rId1"/>
  <headerFooter>
    <oddFooter>&amp;C1- Demande_participation frais de formation_version du 19-06-2026</oddFooter>
  </headerFooter>
  <rowBreaks count="1" manualBreakCount="1">
    <brk id="58" max="16383" man="1"/>
  </rowBreaks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0C75E-E244-4953-A271-BCE664CD298D}">
  <sheetPr codeName="Sheet2"/>
  <dimension ref="A6:M114"/>
  <sheetViews>
    <sheetView tabSelected="1" topLeftCell="A82" zoomScale="99" zoomScaleNormal="99" workbookViewId="0">
      <selection activeCell="J104" sqref="J104"/>
    </sheetView>
  </sheetViews>
  <sheetFormatPr baseColWidth="10" defaultColWidth="11.47265625" defaultRowHeight="14.4" x14ac:dyDescent="0.55000000000000004"/>
  <cols>
    <col min="1" max="1" width="20.15625" customWidth="1"/>
    <col min="2" max="2" width="25.734375" customWidth="1"/>
    <col min="3" max="3" width="30.15625" customWidth="1"/>
    <col min="4" max="5" width="8.15625" customWidth="1"/>
    <col min="6" max="6" width="12.15625" customWidth="1"/>
    <col min="7" max="7" width="10" customWidth="1"/>
    <col min="8" max="8" width="17.734375" customWidth="1"/>
    <col min="12" max="12" width="29.26171875" customWidth="1"/>
  </cols>
  <sheetData>
    <row r="6" spans="1:9" ht="18.3" x14ac:dyDescent="0.55000000000000004">
      <c r="A6" s="273" t="s">
        <v>0</v>
      </c>
      <c r="B6" s="274"/>
      <c r="C6" s="274"/>
      <c r="D6" s="274"/>
      <c r="E6" s="274"/>
      <c r="F6" s="274"/>
      <c r="G6" s="274"/>
      <c r="H6" s="274"/>
    </row>
    <row r="7" spans="1:9" ht="18.3" x14ac:dyDescent="0.55000000000000004">
      <c r="A7" s="32"/>
      <c r="B7" s="33"/>
      <c r="C7" s="33"/>
      <c r="D7" s="33"/>
      <c r="E7" s="38"/>
      <c r="F7" s="33"/>
      <c r="G7" s="45"/>
      <c r="H7" s="33"/>
    </row>
    <row r="8" spans="1:9" ht="15.6" x14ac:dyDescent="0.55000000000000004">
      <c r="A8" s="24" t="s">
        <v>1</v>
      </c>
      <c r="B8" s="1"/>
      <c r="C8" s="1"/>
    </row>
    <row r="9" spans="1:9" ht="15.6" x14ac:dyDescent="0.55000000000000004">
      <c r="A9" s="24"/>
      <c r="B9" s="1"/>
      <c r="C9" s="1"/>
    </row>
    <row r="10" spans="1:9" ht="27" customHeight="1" x14ac:dyDescent="0.55000000000000004">
      <c r="A10" s="275" t="s">
        <v>2</v>
      </c>
      <c r="B10" s="246"/>
      <c r="C10" s="37"/>
      <c r="D10" s="40"/>
      <c r="E10" s="40"/>
      <c r="F10" s="22"/>
      <c r="G10" s="47"/>
      <c r="H10" s="2"/>
    </row>
    <row r="11" spans="1:9" ht="18" customHeight="1" x14ac:dyDescent="0.55000000000000004">
      <c r="A11" s="4" t="s">
        <v>3</v>
      </c>
      <c r="B11" s="186"/>
      <c r="C11" s="290" t="s">
        <v>149</v>
      </c>
      <c r="D11" s="290"/>
      <c r="E11" s="290"/>
      <c r="F11" s="290"/>
      <c r="G11" s="290"/>
      <c r="H11" s="187"/>
    </row>
    <row r="12" spans="1:9" x14ac:dyDescent="0.55000000000000004">
      <c r="A12" s="4" t="s">
        <v>4</v>
      </c>
      <c r="B12" s="187"/>
      <c r="C12" s="290" t="s">
        <v>7</v>
      </c>
      <c r="D12" s="290"/>
      <c r="E12" s="290"/>
      <c r="F12" s="290"/>
      <c r="G12" s="290"/>
      <c r="H12" s="187"/>
      <c r="I12" s="4"/>
    </row>
    <row r="13" spans="1:9" ht="18" customHeight="1" x14ac:dyDescent="0.55000000000000004">
      <c r="A13" s="4" t="s">
        <v>5</v>
      </c>
      <c r="B13" s="186"/>
      <c r="C13" s="290" t="s">
        <v>40</v>
      </c>
      <c r="D13" s="290"/>
      <c r="E13" s="290"/>
      <c r="F13" s="290"/>
      <c r="G13" s="290"/>
      <c r="H13" s="187"/>
      <c r="I13" s="4"/>
    </row>
    <row r="14" spans="1:9" ht="44.25" customHeight="1" x14ac:dyDescent="0.55000000000000004">
      <c r="A14" s="4" t="s">
        <v>6</v>
      </c>
      <c r="B14" s="187"/>
      <c r="C14" s="290" t="s">
        <v>172</v>
      </c>
      <c r="D14" s="290"/>
      <c r="E14" s="290"/>
      <c r="F14" s="290"/>
      <c r="G14" s="290"/>
      <c r="H14" s="187"/>
      <c r="I14" s="4"/>
    </row>
    <row r="15" spans="1:9" ht="18" customHeight="1" x14ac:dyDescent="0.55000000000000004">
      <c r="A15" s="4" t="s">
        <v>8</v>
      </c>
      <c r="B15" s="187"/>
      <c r="C15" s="290" t="s">
        <v>173</v>
      </c>
      <c r="D15" s="290"/>
      <c r="E15" s="290"/>
      <c r="F15" s="290"/>
      <c r="G15" s="290"/>
      <c r="H15" s="187"/>
      <c r="I15" s="4"/>
    </row>
    <row r="16" spans="1:9" ht="12" customHeight="1" x14ac:dyDescent="0.55000000000000004">
      <c r="A16" s="208"/>
      <c r="B16" s="206"/>
      <c r="C16" s="206"/>
      <c r="D16" s="206"/>
      <c r="E16" s="206"/>
      <c r="F16" s="206"/>
      <c r="G16" s="206"/>
      <c r="I16" s="208"/>
    </row>
    <row r="17" spans="1:9" ht="14.5" customHeight="1" x14ac:dyDescent="0.55000000000000004">
      <c r="A17" s="275" t="s">
        <v>9</v>
      </c>
      <c r="B17" s="260"/>
      <c r="C17" s="260"/>
      <c r="D17" s="260"/>
      <c r="E17" s="260"/>
      <c r="F17" s="260"/>
      <c r="G17" s="260"/>
      <c r="H17" s="260"/>
      <c r="I17" s="5"/>
    </row>
    <row r="18" spans="1:9" x14ac:dyDescent="0.55000000000000004">
      <c r="A18" s="6"/>
      <c r="B18" s="6"/>
      <c r="C18" s="6"/>
    </row>
    <row r="19" spans="1:9" ht="15" customHeight="1" x14ac:dyDescent="0.55000000000000004">
      <c r="A19" s="295" t="s">
        <v>67</v>
      </c>
      <c r="B19" s="296"/>
      <c r="C19" s="296"/>
      <c r="D19" s="178"/>
      <c r="H19" s="188"/>
    </row>
    <row r="20" spans="1:9" x14ac:dyDescent="0.55000000000000004">
      <c r="A20" s="6"/>
      <c r="B20" s="6"/>
      <c r="C20" s="6"/>
    </row>
    <row r="21" spans="1:9" x14ac:dyDescent="0.55000000000000004">
      <c r="A21" s="276" t="s">
        <v>26</v>
      </c>
      <c r="B21" s="260"/>
      <c r="C21" s="4"/>
      <c r="D21" s="4"/>
      <c r="E21" s="42"/>
      <c r="F21" s="4"/>
      <c r="G21" s="44"/>
      <c r="H21" s="189"/>
    </row>
    <row r="22" spans="1:9" x14ac:dyDescent="0.55000000000000004">
      <c r="A22" s="209"/>
      <c r="B22" s="207"/>
      <c r="C22" s="208"/>
      <c r="D22" s="208"/>
      <c r="E22" s="208"/>
      <c r="F22" s="208"/>
      <c r="G22" s="208"/>
      <c r="H22" s="208"/>
    </row>
    <row r="23" spans="1:9" x14ac:dyDescent="0.55000000000000004">
      <c r="A23" s="209"/>
      <c r="B23" s="207"/>
      <c r="C23" s="208"/>
      <c r="D23" s="208"/>
      <c r="E23" s="208"/>
      <c r="F23" s="208"/>
      <c r="G23" s="208"/>
      <c r="H23" s="208"/>
    </row>
    <row r="24" spans="1:9" x14ac:dyDescent="0.55000000000000004">
      <c r="A24" s="203" t="s">
        <v>178</v>
      </c>
      <c r="B24" s="201"/>
      <c r="C24" s="202"/>
      <c r="D24" s="202"/>
      <c r="E24" s="202"/>
      <c r="F24" s="202"/>
      <c r="G24" s="202"/>
    </row>
    <row r="25" spans="1:9" x14ac:dyDescent="0.55000000000000004">
      <c r="A25" s="35"/>
      <c r="B25" s="36"/>
      <c r="C25" s="42"/>
      <c r="D25" s="42"/>
      <c r="E25" s="42"/>
      <c r="F25" s="42"/>
      <c r="G25" s="44"/>
    </row>
    <row r="26" spans="1:9" ht="23.25" customHeight="1" x14ac:dyDescent="0.55000000000000004">
      <c r="A26" s="42" t="s">
        <v>48</v>
      </c>
      <c r="B26" s="298"/>
      <c r="C26" s="299"/>
      <c r="D26" s="299"/>
      <c r="E26" s="299"/>
      <c r="F26" s="299"/>
      <c r="G26" s="299"/>
      <c r="H26" s="299"/>
    </row>
    <row r="27" spans="1:9" ht="12" customHeight="1" x14ac:dyDescent="0.55000000000000004">
      <c r="A27" s="97"/>
      <c r="B27" s="98"/>
      <c r="C27" s="99"/>
      <c r="D27" s="99"/>
      <c r="E27" s="99"/>
      <c r="F27" s="99"/>
      <c r="G27" s="99"/>
      <c r="H27" s="99"/>
      <c r="I27" s="97"/>
    </row>
    <row r="28" spans="1:9" ht="17.25" customHeight="1" x14ac:dyDescent="0.55000000000000004">
      <c r="A28" s="277" t="s">
        <v>167</v>
      </c>
      <c r="B28" s="260"/>
      <c r="C28" s="260"/>
      <c r="D28" s="99"/>
      <c r="E28" s="99"/>
      <c r="F28" s="99"/>
      <c r="G28" s="99"/>
      <c r="H28" s="99"/>
      <c r="I28" s="177"/>
    </row>
    <row r="29" spans="1:9" ht="8.5" customHeight="1" x14ac:dyDescent="0.55000000000000004">
      <c r="A29" s="185"/>
      <c r="B29" s="183"/>
      <c r="C29" s="183"/>
      <c r="D29" s="99"/>
      <c r="E29" s="99"/>
      <c r="F29" s="99"/>
      <c r="G29" s="99"/>
      <c r="H29" s="99"/>
      <c r="I29" s="184"/>
    </row>
    <row r="30" spans="1:9" ht="28.8" x14ac:dyDescent="0.55000000000000004">
      <c r="A30" s="180" t="s">
        <v>177</v>
      </c>
      <c r="B30" s="187"/>
      <c r="C30" s="300" t="s">
        <v>169</v>
      </c>
      <c r="D30" s="300"/>
      <c r="E30" s="297"/>
      <c r="F30" s="297"/>
      <c r="G30" s="297"/>
      <c r="H30" s="99"/>
      <c r="I30" s="175"/>
    </row>
    <row r="31" spans="1:9" ht="15" customHeight="1" x14ac:dyDescent="0.55000000000000004">
      <c r="A31" s="177" t="s">
        <v>168</v>
      </c>
      <c r="B31" s="187"/>
      <c r="C31" s="300" t="s">
        <v>170</v>
      </c>
      <c r="D31" s="300"/>
      <c r="E31" s="297"/>
      <c r="F31" s="297"/>
      <c r="G31" s="297"/>
      <c r="H31" s="99"/>
      <c r="I31" s="177"/>
    </row>
    <row r="32" spans="1:9" ht="15" customHeight="1" x14ac:dyDescent="0.55000000000000004">
      <c r="A32" s="177"/>
      <c r="B32" s="98"/>
      <c r="C32" s="99"/>
      <c r="D32" s="99"/>
      <c r="E32" s="99"/>
      <c r="F32" s="99"/>
      <c r="G32" s="99"/>
      <c r="H32" s="99"/>
      <c r="I32" s="177"/>
    </row>
    <row r="33" spans="1:9" ht="12" customHeight="1" x14ac:dyDescent="0.55000000000000004">
      <c r="A33" s="177"/>
      <c r="B33" s="98"/>
      <c r="C33" s="99"/>
      <c r="D33" s="99"/>
      <c r="E33" s="99"/>
      <c r="F33" s="99"/>
      <c r="G33" s="99"/>
      <c r="H33" s="99"/>
      <c r="I33" s="177"/>
    </row>
    <row r="34" spans="1:9" ht="26.2" customHeight="1" x14ac:dyDescent="0.55000000000000004">
      <c r="A34" s="43" t="s">
        <v>83</v>
      </c>
      <c r="B34" s="189"/>
      <c r="C34" s="99"/>
      <c r="D34" s="99"/>
      <c r="E34" s="99"/>
      <c r="F34" s="99"/>
      <c r="G34" s="99"/>
      <c r="H34" s="99"/>
      <c r="I34" s="175"/>
    </row>
    <row r="35" spans="1:9" ht="12" customHeight="1" x14ac:dyDescent="0.55000000000000004">
      <c r="A35" s="175"/>
      <c r="B35" s="98"/>
      <c r="C35" s="99"/>
      <c r="D35" s="99"/>
      <c r="E35" s="99"/>
      <c r="F35" s="99"/>
      <c r="G35" s="99"/>
      <c r="H35" s="99"/>
      <c r="I35" s="175"/>
    </row>
    <row r="36" spans="1:9" ht="23.25" customHeight="1" x14ac:dyDescent="0.55000000000000004">
      <c r="A36" s="285" t="s">
        <v>174</v>
      </c>
      <c r="B36" s="246"/>
      <c r="C36" s="190"/>
      <c r="D36" s="99"/>
      <c r="E36" s="99"/>
      <c r="F36" s="99"/>
      <c r="G36" s="99"/>
      <c r="H36" s="99"/>
      <c r="I36" s="97"/>
    </row>
    <row r="37" spans="1:9" ht="14.2" customHeight="1" x14ac:dyDescent="0.55000000000000004">
      <c r="A37" s="42"/>
      <c r="B37" s="36"/>
      <c r="C37" s="36"/>
      <c r="D37" s="36"/>
      <c r="E37" s="36"/>
      <c r="F37" s="36"/>
      <c r="G37" s="46"/>
      <c r="H37" s="36"/>
      <c r="I37" s="42"/>
    </row>
    <row r="38" spans="1:9" x14ac:dyDescent="0.55000000000000004">
      <c r="A38" s="4"/>
      <c r="B38" s="34" t="s">
        <v>51</v>
      </c>
      <c r="C38" s="34" t="s">
        <v>52</v>
      </c>
      <c r="D38" s="277" t="s">
        <v>68</v>
      </c>
      <c r="E38" s="260"/>
      <c r="F38" s="92" t="str">
        <f>IF($G$38&gt;=60,"oui","non ")</f>
        <v xml:space="preserve">non </v>
      </c>
      <c r="G38" s="93">
        <f>_xlfn.DAYS($B$40,$H$19)</f>
        <v>0</v>
      </c>
      <c r="H38" s="93" t="s">
        <v>80</v>
      </c>
      <c r="I38" s="4"/>
    </row>
    <row r="39" spans="1:9" x14ac:dyDescent="0.55000000000000004">
      <c r="A39" s="222"/>
      <c r="B39" s="227" t="s">
        <v>187</v>
      </c>
      <c r="C39" s="228" t="s">
        <v>186</v>
      </c>
      <c r="D39" s="221"/>
      <c r="E39" s="220"/>
      <c r="F39" s="225"/>
      <c r="G39" s="226"/>
      <c r="H39" s="226"/>
      <c r="I39" s="222"/>
    </row>
    <row r="40" spans="1:9" ht="15.6" x14ac:dyDescent="0.55000000000000004">
      <c r="A40" s="43" t="s">
        <v>41</v>
      </c>
      <c r="B40" s="188"/>
      <c r="C40" s="188"/>
      <c r="D40" s="4"/>
      <c r="E40" s="42"/>
      <c r="F40" s="4"/>
      <c r="G40" s="44"/>
      <c r="H40" s="4"/>
      <c r="I40" s="7"/>
    </row>
    <row r="41" spans="1:9" ht="9.75" customHeight="1" x14ac:dyDescent="0.55000000000000004">
      <c r="A41" s="4"/>
      <c r="B41" s="224"/>
      <c r="C41" s="223"/>
      <c r="D41" s="4"/>
      <c r="E41" s="42"/>
      <c r="F41" s="4"/>
      <c r="G41" s="44"/>
      <c r="H41" s="4"/>
      <c r="I41" s="7"/>
    </row>
    <row r="42" spans="1:9" ht="15.7" customHeight="1" x14ac:dyDescent="0.55000000000000004">
      <c r="A42" s="7" t="s">
        <v>10</v>
      </c>
      <c r="B42" s="191"/>
      <c r="C42" s="7" t="s">
        <v>11</v>
      </c>
      <c r="D42" s="8"/>
      <c r="E42" s="8"/>
      <c r="F42" s="8"/>
      <c r="G42" s="8"/>
      <c r="H42" s="192"/>
    </row>
    <row r="43" spans="1:9" ht="15.6" x14ac:dyDescent="0.55000000000000004">
      <c r="A43" s="7"/>
      <c r="B43" s="7"/>
      <c r="C43" s="7" t="s">
        <v>12</v>
      </c>
      <c r="D43" s="8"/>
      <c r="E43" s="8"/>
      <c r="F43" s="8"/>
      <c r="G43" s="8"/>
      <c r="H43" s="192"/>
    </row>
    <row r="44" spans="1:9" ht="15.9" thickBot="1" x14ac:dyDescent="0.6">
      <c r="A44" s="7"/>
      <c r="B44" s="7"/>
      <c r="C44" s="7" t="s">
        <v>94</v>
      </c>
      <c r="D44" s="8"/>
      <c r="E44" s="8"/>
      <c r="F44" s="8"/>
      <c r="G44" s="8"/>
      <c r="H44" s="192"/>
    </row>
    <row r="45" spans="1:9" ht="15.6" x14ac:dyDescent="0.55000000000000004">
      <c r="A45" s="39"/>
      <c r="B45" s="39"/>
      <c r="C45" s="39" t="s">
        <v>179</v>
      </c>
      <c r="D45" s="8"/>
      <c r="E45" s="8"/>
      <c r="F45" s="8"/>
      <c r="G45" s="8"/>
      <c r="H45" s="77">
        <f>SUM(H42:H44)</f>
        <v>0</v>
      </c>
    </row>
    <row r="46" spans="1:9" ht="15.6" x14ac:dyDescent="0.55000000000000004">
      <c r="A46" s="7"/>
      <c r="B46" s="7"/>
      <c r="C46" s="7"/>
      <c r="D46" s="8"/>
      <c r="E46" s="8"/>
      <c r="F46" s="8"/>
      <c r="G46" s="8"/>
      <c r="H46" s="4"/>
    </row>
    <row r="47" spans="1:9" ht="20.2" customHeight="1" x14ac:dyDescent="0.55000000000000004">
      <c r="A47" s="259" t="s">
        <v>171</v>
      </c>
      <c r="B47" s="260"/>
      <c r="C47" s="260"/>
      <c r="D47" s="260"/>
      <c r="E47" s="260"/>
      <c r="F47" s="260"/>
      <c r="G47" s="260"/>
      <c r="H47" s="260"/>
      <c r="I47" s="7"/>
    </row>
    <row r="48" spans="1:9" ht="7.5" customHeight="1" x14ac:dyDescent="0.55000000000000004">
      <c r="A48" s="41"/>
      <c r="B48" s="36"/>
      <c r="C48" s="36"/>
      <c r="D48" s="36"/>
      <c r="E48" s="36"/>
      <c r="F48" s="36"/>
      <c r="G48" s="46"/>
      <c r="H48" s="36"/>
      <c r="I48" s="39"/>
    </row>
    <row r="49" spans="1:9" ht="26.25" customHeight="1" x14ac:dyDescent="0.55000000000000004">
      <c r="A49" s="279"/>
      <c r="B49" s="280"/>
      <c r="C49" s="280"/>
      <c r="D49" s="280"/>
      <c r="E49" s="280"/>
      <c r="F49" s="280"/>
      <c r="G49" s="280"/>
      <c r="H49" s="281"/>
      <c r="I49" s="7"/>
    </row>
    <row r="50" spans="1:9" ht="20.25" customHeight="1" x14ac:dyDescent="0.55000000000000004">
      <c r="A50" s="282"/>
      <c r="B50" s="283"/>
      <c r="C50" s="283"/>
      <c r="D50" s="283"/>
      <c r="E50" s="283"/>
      <c r="F50" s="283"/>
      <c r="G50" s="283"/>
      <c r="H50" s="284"/>
    </row>
    <row r="51" spans="1:9" x14ac:dyDescent="0.55000000000000004">
      <c r="A51" s="9"/>
      <c r="B51" s="9"/>
      <c r="C51" s="9"/>
    </row>
    <row r="52" spans="1:9" x14ac:dyDescent="0.55000000000000004">
      <c r="A52" s="288" t="s">
        <v>13</v>
      </c>
      <c r="B52" s="288"/>
      <c r="C52" s="288"/>
      <c r="D52" s="289"/>
      <c r="E52" s="289"/>
      <c r="F52" s="289"/>
      <c r="G52" s="289"/>
      <c r="H52" s="289"/>
    </row>
    <row r="53" spans="1:9" ht="9" customHeight="1" x14ac:dyDescent="0.55000000000000004">
      <c r="A53" s="10"/>
      <c r="B53" s="10"/>
      <c r="C53" s="10"/>
    </row>
    <row r="54" spans="1:9" x14ac:dyDescent="0.55000000000000004">
      <c r="A54" s="52" t="s">
        <v>36</v>
      </c>
      <c r="B54" s="10"/>
      <c r="C54" s="193"/>
      <c r="D54" s="53"/>
      <c r="E54" s="53" t="s">
        <v>66</v>
      </c>
      <c r="F54" s="53"/>
      <c r="G54" s="53"/>
      <c r="H54" s="194"/>
    </row>
    <row r="55" spans="1:9" x14ac:dyDescent="0.55000000000000004">
      <c r="A55" s="52" t="s">
        <v>137</v>
      </c>
      <c r="B55" s="10"/>
      <c r="C55" s="193"/>
      <c r="D55" s="10"/>
      <c r="E55" s="53" t="s">
        <v>66</v>
      </c>
      <c r="F55" s="10"/>
      <c r="G55" s="10"/>
      <c r="H55" s="193"/>
    </row>
    <row r="56" spans="1:9" x14ac:dyDescent="0.55000000000000004">
      <c r="A56" s="52" t="s">
        <v>97</v>
      </c>
      <c r="B56" s="10"/>
      <c r="C56" s="200"/>
      <c r="D56" s="10"/>
      <c r="E56" s="10"/>
      <c r="F56" s="10"/>
      <c r="G56" s="10"/>
      <c r="H56" s="51"/>
    </row>
    <row r="57" spans="1:9" x14ac:dyDescent="0.55000000000000004">
      <c r="A57" s="50"/>
      <c r="B57" s="10"/>
      <c r="C57" s="10"/>
      <c r="D57" s="10"/>
      <c r="E57" s="10"/>
      <c r="F57" s="10"/>
      <c r="G57" s="10"/>
      <c r="H57" s="51"/>
    </row>
    <row r="58" spans="1:9" x14ac:dyDescent="0.55000000000000004">
      <c r="A58" s="288" t="s">
        <v>14</v>
      </c>
      <c r="B58" s="288"/>
      <c r="C58" s="288"/>
      <c r="D58" s="289"/>
      <c r="E58" s="289"/>
      <c r="F58" s="289"/>
      <c r="G58" s="289"/>
      <c r="H58" s="289"/>
    </row>
    <row r="59" spans="1:9" x14ac:dyDescent="0.55000000000000004">
      <c r="A59" s="10"/>
      <c r="B59" s="10"/>
      <c r="C59" s="10"/>
    </row>
    <row r="60" spans="1:9" x14ac:dyDescent="0.55000000000000004">
      <c r="A60" s="10"/>
      <c r="B60" s="10"/>
      <c r="C60" s="10"/>
      <c r="G60" s="272" t="s">
        <v>47</v>
      </c>
      <c r="H60" s="272"/>
    </row>
    <row r="61" spans="1:9" ht="15.6" x14ac:dyDescent="0.55000000000000004">
      <c r="A61" s="10"/>
      <c r="B61" s="10"/>
      <c r="C61" s="10"/>
      <c r="F61" s="195"/>
      <c r="G61" s="278"/>
      <c r="H61" s="278"/>
    </row>
    <row r="62" spans="1:9" ht="15.6" x14ac:dyDescent="0.55000000000000004">
      <c r="A62" s="11" t="s">
        <v>10</v>
      </c>
      <c r="B62" s="196"/>
      <c r="C62" s="11"/>
      <c r="D62" s="11" t="s">
        <v>15</v>
      </c>
      <c r="E62" s="11"/>
      <c r="F62" s="195"/>
      <c r="G62" s="278"/>
      <c r="H62" s="278"/>
    </row>
    <row r="63" spans="1:9" ht="15.6" x14ac:dyDescent="0.55000000000000004">
      <c r="A63" s="11"/>
      <c r="B63" s="196"/>
      <c r="C63" s="11"/>
      <c r="D63" s="11"/>
      <c r="E63" s="11"/>
      <c r="F63" s="195"/>
      <c r="G63" s="278"/>
      <c r="H63" s="278"/>
    </row>
    <row r="64" spans="1:9" ht="19.5" customHeight="1" x14ac:dyDescent="0.55000000000000004">
      <c r="A64" s="11"/>
      <c r="B64" s="11"/>
      <c r="C64" s="11"/>
      <c r="D64" s="11"/>
      <c r="E64" s="11"/>
      <c r="F64" s="195"/>
      <c r="G64" s="278"/>
      <c r="H64" s="278"/>
    </row>
    <row r="65" spans="1:8" ht="35.25" customHeight="1" x14ac:dyDescent="0.55000000000000004">
      <c r="A65" s="271" t="s">
        <v>180</v>
      </c>
      <c r="B65" s="272"/>
      <c r="C65" s="272"/>
      <c r="D65" s="272"/>
      <c r="E65" s="272"/>
      <c r="F65" s="272"/>
      <c r="G65" s="272"/>
      <c r="H65" s="272"/>
    </row>
    <row r="66" spans="1:8" ht="19.5" customHeight="1" x14ac:dyDescent="0.55000000000000004">
      <c r="A66" s="11"/>
      <c r="B66" s="11"/>
      <c r="C66" s="11"/>
      <c r="D66" s="11"/>
      <c r="E66" s="11"/>
      <c r="F66" s="26"/>
      <c r="G66" s="26"/>
      <c r="H66" s="26"/>
    </row>
    <row r="67" spans="1:8" ht="15.6" x14ac:dyDescent="0.55000000000000004">
      <c r="A67" s="84" t="s">
        <v>82</v>
      </c>
      <c r="B67" s="82"/>
      <c r="C67" s="82"/>
      <c r="D67" s="26"/>
      <c r="E67" s="26"/>
      <c r="F67" s="26"/>
      <c r="G67" s="26"/>
      <c r="H67" s="26"/>
    </row>
    <row r="68" spans="1:8" ht="41.25" customHeight="1" x14ac:dyDescent="0.55000000000000004">
      <c r="A68" s="266" t="s">
        <v>139</v>
      </c>
      <c r="B68" s="267"/>
      <c r="C68" s="267"/>
      <c r="D68" s="268"/>
      <c r="E68" s="268"/>
      <c r="F68" s="268"/>
      <c r="G68" s="268"/>
      <c r="H68" s="268"/>
    </row>
    <row r="69" spans="1:8" x14ac:dyDescent="0.55000000000000004">
      <c r="A69" s="269" t="s">
        <v>16</v>
      </c>
      <c r="B69" s="269"/>
      <c r="C69" s="269"/>
      <c r="D69" s="233"/>
      <c r="E69" s="233"/>
      <c r="F69" s="233"/>
      <c r="G69" s="233"/>
      <c r="H69" s="233"/>
    </row>
    <row r="70" spans="1:8" ht="15.6" x14ac:dyDescent="0.55000000000000004">
      <c r="A70" s="231" t="s">
        <v>17</v>
      </c>
      <c r="B70" s="232"/>
      <c r="C70" s="232"/>
      <c r="D70" s="233"/>
      <c r="E70" s="233"/>
      <c r="F70" s="233"/>
      <c r="G70" s="233"/>
      <c r="H70" s="233"/>
    </row>
    <row r="71" spans="1:8" ht="32.200000000000003" customHeight="1" x14ac:dyDescent="0.55000000000000004">
      <c r="A71" s="270" t="s">
        <v>88</v>
      </c>
      <c r="B71" s="264"/>
      <c r="C71" s="264"/>
      <c r="D71" s="265"/>
      <c r="E71" s="265"/>
      <c r="F71" s="265"/>
      <c r="G71" s="265"/>
      <c r="H71" s="265"/>
    </row>
    <row r="72" spans="1:8" ht="30" customHeight="1" x14ac:dyDescent="0.55000000000000004">
      <c r="A72" s="261" t="s">
        <v>93</v>
      </c>
      <c r="B72" s="262"/>
      <c r="C72" s="262"/>
      <c r="D72" s="263"/>
      <c r="E72" s="263"/>
      <c r="F72" s="263"/>
      <c r="G72" s="263"/>
      <c r="H72" s="263"/>
    </row>
    <row r="73" spans="1:8" ht="15.6" x14ac:dyDescent="0.55000000000000004">
      <c r="A73" s="264" t="s">
        <v>18</v>
      </c>
      <c r="B73" s="264"/>
      <c r="C73" s="264"/>
      <c r="D73" s="265"/>
      <c r="E73" s="265"/>
      <c r="F73" s="265"/>
      <c r="G73" s="265"/>
      <c r="H73" s="265"/>
    </row>
    <row r="74" spans="1:8" ht="15.6" x14ac:dyDescent="0.55000000000000004">
      <c r="A74" s="264" t="s">
        <v>19</v>
      </c>
      <c r="B74" s="264"/>
      <c r="C74" s="264"/>
      <c r="D74" s="265"/>
      <c r="E74" s="265"/>
      <c r="F74" s="265"/>
      <c r="G74" s="265"/>
      <c r="H74" s="265"/>
    </row>
    <row r="75" spans="1:8" x14ac:dyDescent="0.55000000000000004">
      <c r="A75" s="286" t="s">
        <v>89</v>
      </c>
      <c r="B75" s="286"/>
      <c r="C75" s="286"/>
      <c r="D75" s="287"/>
      <c r="E75" s="287"/>
      <c r="F75" s="287"/>
      <c r="G75" s="287"/>
      <c r="H75" s="287"/>
    </row>
    <row r="76" spans="1:8" x14ac:dyDescent="0.55000000000000004">
      <c r="A76" s="73" t="s">
        <v>79</v>
      </c>
      <c r="B76" s="72">
        <f>('Table de référence'!$I$69/100)*'Table de référence'!$C$70</f>
        <v>2904.12</v>
      </c>
      <c r="C76" s="73" t="s">
        <v>78</v>
      </c>
      <c r="D76" s="83"/>
      <c r="E76" s="83"/>
      <c r="F76" s="83"/>
      <c r="G76" s="83"/>
      <c r="H76" s="83"/>
    </row>
    <row r="77" spans="1:8" x14ac:dyDescent="0.55000000000000004">
      <c r="A77" s="63"/>
      <c r="B77" s="63"/>
      <c r="C77" s="63"/>
      <c r="D77" s="83"/>
      <c r="E77" s="83"/>
      <c r="F77" s="83"/>
      <c r="G77" s="83"/>
      <c r="H77" s="83"/>
    </row>
    <row r="78" spans="1:8" ht="14.5" customHeight="1" x14ac:dyDescent="0.55000000000000004">
      <c r="A78" s="266" t="s">
        <v>81</v>
      </c>
      <c r="B78" s="267"/>
      <c r="C78" s="267"/>
      <c r="D78" s="265"/>
      <c r="E78" s="265"/>
      <c r="F78" s="265"/>
      <c r="G78" s="265"/>
      <c r="H78" s="265"/>
    </row>
    <row r="79" spans="1:8" ht="14.5" customHeight="1" x14ac:dyDescent="0.55000000000000004">
      <c r="A79" s="231" t="s">
        <v>74</v>
      </c>
      <c r="B79" s="232"/>
      <c r="C79" s="232"/>
      <c r="D79" s="233"/>
      <c r="E79" s="233"/>
      <c r="F79" s="233"/>
      <c r="G79" s="233"/>
      <c r="H79" s="233"/>
    </row>
    <row r="80" spans="1:8" ht="15.6" x14ac:dyDescent="0.55000000000000004">
      <c r="A80" s="231" t="s">
        <v>20</v>
      </c>
      <c r="B80" s="232"/>
      <c r="C80" s="232"/>
      <c r="D80" s="233"/>
      <c r="E80" s="233"/>
      <c r="F80" s="233"/>
      <c r="G80" s="233"/>
      <c r="H80" s="233"/>
    </row>
    <row r="81" spans="1:13" ht="16.5" customHeight="1" x14ac:dyDescent="0.55000000000000004">
      <c r="A81" s="301" t="s">
        <v>98</v>
      </c>
      <c r="B81" s="302"/>
      <c r="C81" s="302"/>
      <c r="D81" s="303"/>
      <c r="E81" s="303"/>
      <c r="F81" s="303"/>
      <c r="G81" s="303"/>
      <c r="H81" s="303"/>
    </row>
    <row r="82" spans="1:13" ht="15.6" x14ac:dyDescent="0.55000000000000004">
      <c r="A82" s="231" t="s">
        <v>92</v>
      </c>
      <c r="B82" s="232"/>
      <c r="C82" s="232"/>
      <c r="D82" s="233"/>
      <c r="E82" s="233"/>
      <c r="F82" s="233"/>
      <c r="G82" s="233"/>
      <c r="H82" s="233"/>
    </row>
    <row r="83" spans="1:13" ht="15.6" x14ac:dyDescent="0.55000000000000004">
      <c r="A83" s="94"/>
      <c r="B83" s="95"/>
      <c r="C83" s="95"/>
      <c r="D83" s="96"/>
      <c r="E83" s="96"/>
      <c r="F83" s="96"/>
      <c r="G83" s="96"/>
      <c r="H83" s="96"/>
    </row>
    <row r="84" spans="1:13" ht="14.5" customHeight="1" x14ac:dyDescent="0.55000000000000004">
      <c r="A84" s="234" t="s">
        <v>21</v>
      </c>
      <c r="B84" s="235"/>
      <c r="C84" s="235"/>
      <c r="D84" s="233"/>
      <c r="E84" s="233"/>
      <c r="F84" s="233"/>
      <c r="G84" s="233"/>
      <c r="H84" s="233"/>
    </row>
    <row r="85" spans="1:13" x14ac:dyDescent="0.55000000000000004">
      <c r="A85" s="79" t="s">
        <v>181</v>
      </c>
      <c r="B85" s="79"/>
      <c r="C85" s="79"/>
      <c r="D85" s="80"/>
      <c r="E85" s="80"/>
      <c r="F85" s="80"/>
      <c r="G85" s="80"/>
      <c r="H85" s="80"/>
    </row>
    <row r="86" spans="1:13" ht="14.7" thickBot="1" x14ac:dyDescent="0.6">
      <c r="A86" s="81"/>
      <c r="B86" s="81"/>
      <c r="C86" s="81"/>
      <c r="D86" s="28"/>
      <c r="E86" s="28"/>
      <c r="F86" s="28"/>
      <c r="G86" s="28"/>
      <c r="H86" s="28"/>
    </row>
    <row r="87" spans="1:13" ht="16" customHeight="1" thickTop="1" x14ac:dyDescent="0.55000000000000004">
      <c r="A87" s="241" t="s">
        <v>22</v>
      </c>
      <c r="B87" s="242"/>
      <c r="C87" s="242"/>
      <c r="D87" s="242"/>
      <c r="E87" s="242"/>
      <c r="F87" s="242"/>
      <c r="G87" s="242"/>
      <c r="H87" s="243"/>
      <c r="L87" s="213" t="s">
        <v>185</v>
      </c>
      <c r="M87" s="214"/>
    </row>
    <row r="88" spans="1:13" ht="7.5" customHeight="1" x14ac:dyDescent="0.55000000000000004">
      <c r="A88" s="54"/>
      <c r="B88" s="55"/>
      <c r="C88" s="55"/>
      <c r="D88" s="55"/>
      <c r="E88" s="55"/>
      <c r="F88" s="55"/>
      <c r="G88" s="55"/>
      <c r="H88" s="56"/>
      <c r="L88" s="215"/>
      <c r="M88" s="216"/>
    </row>
    <row r="89" spans="1:13" ht="16" customHeight="1" x14ac:dyDescent="0.55000000000000004">
      <c r="A89" s="74" t="s">
        <v>70</v>
      </c>
      <c r="B89" s="60"/>
      <c r="C89" s="62" t="str">
        <f>$F$38</f>
        <v xml:space="preserve">non </v>
      </c>
      <c r="D89" s="58"/>
      <c r="E89" s="244" t="s">
        <v>179</v>
      </c>
      <c r="F89" s="245"/>
      <c r="G89" s="246"/>
      <c r="H89" s="211">
        <f>H45</f>
        <v>0</v>
      </c>
      <c r="L89" s="215" t="s">
        <v>184</v>
      </c>
      <c r="M89" s="217" t="e">
        <f>H45*C91</f>
        <v>#VALUE!</v>
      </c>
    </row>
    <row r="90" spans="1:13" ht="16" customHeight="1" x14ac:dyDescent="0.55000000000000004">
      <c r="A90" s="236" t="s">
        <v>69</v>
      </c>
      <c r="B90" s="254"/>
      <c r="C90" s="78" t="s">
        <v>49</v>
      </c>
      <c r="D90" s="58"/>
      <c r="E90" s="244" t="s">
        <v>91</v>
      </c>
      <c r="F90" s="245"/>
      <c r="G90" s="245"/>
      <c r="H90" s="211">
        <f>IF('Demande participation'!$B$34='Table de référence'!$B$35,'Table de référence'!$C$35,IF('Demande participation'!$B$34='Table de référence'!$B$36,'Table de référence'!$C$36,IF('Demande participation'!$B$34='Table de référence'!$B$37,'Table de référence'!$C$37,IF('Demande participation'!$B$34='Table de référence'!$B$38,'Table de référence'!$C$38,IF('Demande participation'!$B$34='Table de référence'!$B$39,'Table de référence'!$C$39,IF('Demande participation'!$B$34='Table de référence'!$B$40,'Table de référence'!$C$40,IF('Demande participation'!$B$34='Table de référence'!$B$41,'Table de référence'!$C$41,0)))))))</f>
        <v>0</v>
      </c>
      <c r="L90" s="215" t="s">
        <v>183</v>
      </c>
      <c r="M90" s="217">
        <f>H91</f>
        <v>0</v>
      </c>
    </row>
    <row r="91" spans="1:13" ht="16" customHeight="1" x14ac:dyDescent="0.55000000000000004">
      <c r="A91" s="236" t="s">
        <v>71</v>
      </c>
      <c r="B91" s="237"/>
      <c r="C91" s="88" t="str">
        <f>IF('Demande participation'!$H$21='Table de référence'!$B$26,80%,IF('Demande participation'!$H$21='Table de référence'!$B$27,50%,"NA"))</f>
        <v>NA</v>
      </c>
      <c r="D91" s="58"/>
      <c r="E91" s="244" t="s">
        <v>182</v>
      </c>
      <c r="F91" s="245"/>
      <c r="G91" s="245"/>
      <c r="H91" s="211">
        <f>H89-H90</f>
        <v>0</v>
      </c>
      <c r="L91" s="218"/>
      <c r="M91" s="219"/>
    </row>
    <row r="92" spans="1:13" ht="16" customHeight="1" x14ac:dyDescent="0.55000000000000004">
      <c r="A92" s="236" t="s">
        <v>72</v>
      </c>
      <c r="B92" s="237"/>
      <c r="C92" s="61" t="e">
        <f>IF($M$89&gt;$B$76,$B$76,IF(AND($M$89&lt;$B$76,$M$89&lt;=$H$91),MIN($M$89:$M$90),$M$90))</f>
        <v>#VALUE!</v>
      </c>
      <c r="D92" s="58"/>
      <c r="E92" s="210"/>
      <c r="F92" s="210"/>
      <c r="G92" s="210"/>
      <c r="H92" s="212"/>
    </row>
    <row r="93" spans="1:13" ht="16" customHeight="1" x14ac:dyDescent="0.55000000000000004">
      <c r="A93" s="204"/>
      <c r="B93" s="58"/>
      <c r="C93" s="58"/>
      <c r="D93" s="58"/>
      <c r="E93" s="58"/>
      <c r="F93" s="58"/>
      <c r="G93" s="58"/>
      <c r="H93" s="59"/>
      <c r="J93" s="205"/>
    </row>
    <row r="94" spans="1:13" ht="30" customHeight="1" x14ac:dyDescent="0.55000000000000004">
      <c r="A94" s="251" t="s">
        <v>190</v>
      </c>
      <c r="B94" s="252"/>
      <c r="C94" s="252"/>
      <c r="D94" s="252"/>
      <c r="E94" s="252"/>
      <c r="F94" s="252"/>
      <c r="G94" s="252"/>
      <c r="H94" s="253"/>
    </row>
    <row r="95" spans="1:13" ht="16" customHeight="1" x14ac:dyDescent="0.55000000000000004">
      <c r="A95" s="57"/>
      <c r="B95" s="58"/>
      <c r="C95" s="58"/>
      <c r="D95" s="58"/>
      <c r="E95" s="58"/>
      <c r="F95" s="58"/>
      <c r="G95" s="58"/>
      <c r="H95" s="59"/>
    </row>
    <row r="96" spans="1:13" ht="15.6" x14ac:dyDescent="0.55000000000000004">
      <c r="A96" s="255" t="s">
        <v>23</v>
      </c>
      <c r="B96" s="256"/>
      <c r="C96" s="20"/>
      <c r="D96" s="21"/>
      <c r="E96" s="21"/>
      <c r="F96" s="21"/>
      <c r="G96" s="21"/>
      <c r="H96" s="16"/>
    </row>
    <row r="97" spans="1:8" ht="15.9" thickBot="1" x14ac:dyDescent="0.6">
      <c r="A97" s="14"/>
      <c r="B97" s="85"/>
      <c r="C97" s="20"/>
      <c r="D97" s="21"/>
      <c r="E97" s="21"/>
      <c r="F97" s="21"/>
      <c r="G97" s="249" t="s">
        <v>73</v>
      </c>
      <c r="H97" s="250"/>
    </row>
    <row r="98" spans="1:8" ht="15.9" thickBot="1" x14ac:dyDescent="0.6">
      <c r="A98" s="15" t="s">
        <v>44</v>
      </c>
      <c r="B98" s="197"/>
      <c r="C98" s="21"/>
      <c r="D98" s="249" t="s">
        <v>45</v>
      </c>
      <c r="E98" s="21"/>
      <c r="F98" s="238"/>
      <c r="G98" s="238"/>
      <c r="H98" s="239"/>
    </row>
    <row r="99" spans="1:8" ht="15" customHeight="1" thickBot="1" x14ac:dyDescent="0.6">
      <c r="A99" s="15"/>
      <c r="B99" s="21"/>
      <c r="C99" s="21"/>
      <c r="D99" s="257"/>
      <c r="E99" s="85"/>
      <c r="F99" s="240"/>
      <c r="G99" s="240"/>
      <c r="H99" s="239"/>
    </row>
    <row r="100" spans="1:8" ht="15.9" thickBot="1" x14ac:dyDescent="0.6">
      <c r="A100" s="15" t="s">
        <v>43</v>
      </c>
      <c r="B100" s="197"/>
      <c r="C100" s="21"/>
      <c r="D100" s="257"/>
      <c r="E100" s="85"/>
      <c r="F100" s="240"/>
      <c r="G100" s="240"/>
      <c r="H100" s="239"/>
    </row>
    <row r="101" spans="1:8" ht="15.6" x14ac:dyDescent="0.55000000000000004">
      <c r="A101" s="15"/>
      <c r="B101" s="21"/>
      <c r="C101" s="21"/>
      <c r="D101" s="21"/>
      <c r="E101" s="21"/>
      <c r="F101" s="21"/>
      <c r="G101" s="21"/>
      <c r="H101" s="16"/>
    </row>
    <row r="102" spans="1:8" ht="15.6" x14ac:dyDescent="0.55000000000000004">
      <c r="A102" s="255" t="s">
        <v>24</v>
      </c>
      <c r="B102" s="256"/>
      <c r="C102" s="20"/>
      <c r="D102" s="21"/>
      <c r="E102" s="21"/>
      <c r="F102" s="21"/>
      <c r="G102" s="21"/>
      <c r="H102" s="16"/>
    </row>
    <row r="103" spans="1:8" ht="15.9" thickBot="1" x14ac:dyDescent="0.6">
      <c r="A103" s="14"/>
      <c r="B103" s="85"/>
      <c r="C103" s="20"/>
      <c r="D103" s="21"/>
      <c r="E103" s="21"/>
      <c r="F103" s="21"/>
      <c r="G103" s="249" t="s">
        <v>73</v>
      </c>
      <c r="H103" s="250"/>
    </row>
    <row r="104" spans="1:8" ht="23.5" customHeight="1" thickBot="1" x14ac:dyDescent="0.6">
      <c r="A104" s="15" t="s">
        <v>42</v>
      </c>
      <c r="B104" s="197"/>
      <c r="C104" s="21"/>
      <c r="D104" s="258" t="s">
        <v>46</v>
      </c>
      <c r="E104" s="86"/>
      <c r="F104" s="238"/>
      <c r="G104" s="238"/>
      <c r="H104" s="247"/>
    </row>
    <row r="105" spans="1:8" ht="15.7" customHeight="1" thickBot="1" x14ac:dyDescent="0.6">
      <c r="A105" s="15"/>
      <c r="B105" s="23"/>
      <c r="C105" s="21"/>
      <c r="D105" s="258"/>
      <c r="E105" s="86"/>
      <c r="F105" s="240"/>
      <c r="G105" s="248"/>
      <c r="H105" s="247"/>
    </row>
    <row r="106" spans="1:8" ht="16" customHeight="1" thickBot="1" x14ac:dyDescent="0.6">
      <c r="A106" s="15" t="s">
        <v>43</v>
      </c>
      <c r="B106" s="197"/>
      <c r="C106" s="21"/>
      <c r="D106" s="258"/>
      <c r="E106" s="86"/>
      <c r="F106" s="240"/>
      <c r="G106" s="248"/>
      <c r="H106" s="247"/>
    </row>
    <row r="107" spans="1:8" ht="15.6" x14ac:dyDescent="0.55000000000000004">
      <c r="A107" s="14"/>
      <c r="B107" s="20"/>
      <c r="C107" s="20"/>
      <c r="D107" s="87"/>
      <c r="E107" s="87"/>
      <c r="F107" s="87"/>
      <c r="G107" s="87"/>
      <c r="H107" s="18"/>
    </row>
    <row r="108" spans="1:8" ht="15.6" x14ac:dyDescent="0.55000000000000004">
      <c r="A108" s="14" t="s">
        <v>138</v>
      </c>
      <c r="B108" s="199"/>
      <c r="C108" s="20"/>
      <c r="D108" s="87"/>
      <c r="E108" s="87"/>
      <c r="F108" s="87"/>
      <c r="G108" s="87"/>
      <c r="H108" s="18"/>
    </row>
    <row r="109" spans="1:8" ht="15.6" x14ac:dyDescent="0.55000000000000004">
      <c r="A109" s="14"/>
      <c r="B109" s="20"/>
      <c r="C109" s="20"/>
      <c r="D109" s="87"/>
      <c r="E109" s="87"/>
      <c r="F109" s="87"/>
      <c r="G109" s="87"/>
      <c r="H109" s="18"/>
    </row>
    <row r="110" spans="1:8" ht="15.6" x14ac:dyDescent="0.55000000000000004">
      <c r="A110" s="14" t="s">
        <v>25</v>
      </c>
      <c r="B110" s="291"/>
      <c r="C110" s="291"/>
      <c r="D110" s="291"/>
      <c r="E110" s="291"/>
      <c r="F110" s="291"/>
      <c r="G110" s="291"/>
      <c r="H110" s="292"/>
    </row>
    <row r="111" spans="1:8" ht="15.6" x14ac:dyDescent="0.55000000000000004">
      <c r="A111" s="15"/>
      <c r="B111" s="291"/>
      <c r="C111" s="291"/>
      <c r="D111" s="291"/>
      <c r="E111" s="291"/>
      <c r="F111" s="291"/>
      <c r="G111" s="291"/>
      <c r="H111" s="292"/>
    </row>
    <row r="112" spans="1:8" ht="15.9" thickBot="1" x14ac:dyDescent="0.6">
      <c r="A112" s="17"/>
      <c r="B112" s="293"/>
      <c r="C112" s="293"/>
      <c r="D112" s="293"/>
      <c r="E112" s="293"/>
      <c r="F112" s="293"/>
      <c r="G112" s="293"/>
      <c r="H112" s="294"/>
    </row>
    <row r="113" spans="1:3" ht="14.7" thickTop="1" x14ac:dyDescent="0.55000000000000004">
      <c r="A113" s="19"/>
      <c r="B113" s="19"/>
      <c r="C113" s="19"/>
    </row>
    <row r="114" spans="1:3" x14ac:dyDescent="0.55000000000000004">
      <c r="A114" s="19"/>
      <c r="B114" s="19"/>
      <c r="C114" s="19"/>
    </row>
  </sheetData>
  <sheetProtection algorithmName="SHA-512" hashValue="JdSv4580Zk7ApBpTee4ArFZyayMIqxnEJtNmgww2GpuS2kVBVTSaWBmrvnctJ5DXGaPJuvdqMxvAgM8dgBInBw==" saltValue="jXiN8nAqpbahhgBSdBzz1w==" spinCount="100000" sheet="1" objects="1" scenarios="1"/>
  <mergeCells count="59">
    <mergeCell ref="C11:G11"/>
    <mergeCell ref="B110:H112"/>
    <mergeCell ref="C15:G15"/>
    <mergeCell ref="C14:G14"/>
    <mergeCell ref="C13:G13"/>
    <mergeCell ref="C12:G12"/>
    <mergeCell ref="A19:C19"/>
    <mergeCell ref="E30:G30"/>
    <mergeCell ref="E31:G31"/>
    <mergeCell ref="A28:C28"/>
    <mergeCell ref="B26:H26"/>
    <mergeCell ref="C30:D30"/>
    <mergeCell ref="C31:D31"/>
    <mergeCell ref="A81:H81"/>
    <mergeCell ref="A80:H80"/>
    <mergeCell ref="A52:H52"/>
    <mergeCell ref="A6:H6"/>
    <mergeCell ref="A96:B96"/>
    <mergeCell ref="A17:H17"/>
    <mergeCell ref="A21:B21"/>
    <mergeCell ref="A10:B10"/>
    <mergeCell ref="D38:E38"/>
    <mergeCell ref="G61:H64"/>
    <mergeCell ref="G60:H60"/>
    <mergeCell ref="A49:H49"/>
    <mergeCell ref="A50:H50"/>
    <mergeCell ref="A36:B36"/>
    <mergeCell ref="A74:H74"/>
    <mergeCell ref="A75:H75"/>
    <mergeCell ref="A79:H79"/>
    <mergeCell ref="A78:H78"/>
    <mergeCell ref="A58:H58"/>
    <mergeCell ref="A47:H47"/>
    <mergeCell ref="A72:H72"/>
    <mergeCell ref="A73:H73"/>
    <mergeCell ref="A68:H68"/>
    <mergeCell ref="A69:H69"/>
    <mergeCell ref="A70:H70"/>
    <mergeCell ref="A71:H71"/>
    <mergeCell ref="A65:H65"/>
    <mergeCell ref="G104:H106"/>
    <mergeCell ref="G97:H97"/>
    <mergeCell ref="G103:H103"/>
    <mergeCell ref="A94:H94"/>
    <mergeCell ref="A90:B90"/>
    <mergeCell ref="A102:B102"/>
    <mergeCell ref="D98:D100"/>
    <mergeCell ref="E90:G90"/>
    <mergeCell ref="E91:G91"/>
    <mergeCell ref="D104:D106"/>
    <mergeCell ref="F104:F106"/>
    <mergeCell ref="A82:H82"/>
    <mergeCell ref="A84:H84"/>
    <mergeCell ref="A91:B91"/>
    <mergeCell ref="A92:B92"/>
    <mergeCell ref="G98:H100"/>
    <mergeCell ref="A87:H87"/>
    <mergeCell ref="F98:F100"/>
    <mergeCell ref="E89:G89"/>
  </mergeCells>
  <pageMargins left="0.11811023622047245" right="0.11811023622047245" top="0.11811023622047245" bottom="0.11811023622047245" header="0.11811023622047245" footer="0.11811023622047245"/>
  <pageSetup paperSize="9" scale="71" orientation="portrait" r:id="rId1"/>
  <headerFooter>
    <oddFooter>&amp;C1- Demande_participation frais de formation_version du 19-06-2026</oddFooter>
  </headerFooter>
  <rowBreaks count="1" manualBreakCount="1">
    <brk id="66" max="5" man="1"/>
  </rowBreaks>
  <customProperties>
    <customPr name="_pios_id" r:id="rId2"/>
  </customProperties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8BAA20A-813A-453E-AAB0-8C5ACCA1B856}">
          <x14:formula1>
            <xm:f>'Table de référence'!$B$61:$B$66</xm:f>
          </x14:formula1>
          <xm:sqref>C55</xm:sqref>
        </x14:dataValidation>
        <x14:dataValidation type="list" allowBlank="1" showInputMessage="1" showErrorMessage="1" xr:uid="{6CEB248D-F7BC-4033-BEB2-823D3CAC5BA4}">
          <x14:formula1>
            <xm:f>'Table de référence'!$B$47:$B$56</xm:f>
          </x14:formula1>
          <xm:sqref>C54 H15</xm:sqref>
        </x14:dataValidation>
        <x14:dataValidation type="list" allowBlank="1" showInputMessage="1" showErrorMessage="1" xr:uid="{43C282E0-3D77-4EEF-A6C7-7E6D8A8A0FA1}">
          <x14:formula1>
            <xm:f>'Table de référence'!$B$26:$B$28</xm:f>
          </x14:formula1>
          <xm:sqref>H21</xm:sqref>
        </x14:dataValidation>
        <x14:dataValidation type="list" allowBlank="1" showInputMessage="1" showErrorMessage="1" xr:uid="{3AC6EC9E-54EF-4EF4-83AC-BA78A22A0B6A}">
          <x14:formula1>
            <xm:f>'Table de référence'!$B$6:$B$7</xm:f>
          </x14:formula1>
          <xm:sqref>C90</xm:sqref>
        </x14:dataValidation>
        <x14:dataValidation type="list" allowBlank="1" showInputMessage="1" showErrorMessage="1" xr:uid="{00957B5A-C3C9-4351-8379-23A9C1013DC3}">
          <x14:formula1>
            <xm:f>'Table de référence'!$G$11:$G$16</xm:f>
          </x14:formula1>
          <xm:sqref>E31:G31</xm:sqref>
        </x14:dataValidation>
        <x14:dataValidation type="list" allowBlank="1" showInputMessage="1" showErrorMessage="1" xr:uid="{25438EEB-8B78-4653-A226-04268B8E2EC8}">
          <x14:formula1>
            <xm:f>'Table de référence'!$G$25:$G$34</xm:f>
          </x14:formula1>
          <xm:sqref>H14</xm:sqref>
        </x14:dataValidation>
        <x14:dataValidation type="list" allowBlank="1" showInputMessage="1" showErrorMessage="1" xr:uid="{3F3AE7F0-EF59-40A7-8FB0-CEB686E56415}">
          <x14:formula1>
            <xm:f>'Table de référence'!$B$11:$B$21</xm:f>
          </x14:formula1>
          <xm:sqref>B34</xm:sqref>
        </x14:dataValidation>
        <x14:dataValidation type="list" allowBlank="1" showInputMessage="1" showErrorMessage="1" xr:uid="{7E3D9C2A-AD61-49DF-A259-C1F5A798AE14}">
          <x14:formula1>
            <xm:f>'Table de référence'!$G$4:$G$6</xm:f>
          </x14:formula1>
          <xm:sqref>B30:B31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4992-D090-4960-85D6-F1CFEEF0352D}">
  <sheetPr codeName="Sheet3"/>
  <dimension ref="A1:I3"/>
  <sheetViews>
    <sheetView zoomScaleNormal="100" workbookViewId="0">
      <selection activeCell="U13" sqref="U13"/>
    </sheetView>
  </sheetViews>
  <sheetFormatPr baseColWidth="10" defaultColWidth="11.47265625" defaultRowHeight="14.4" x14ac:dyDescent="0.55000000000000004"/>
  <cols>
    <col min="15" max="15" width="16.15625" customWidth="1"/>
  </cols>
  <sheetData>
    <row r="1" spans="1:9" x14ac:dyDescent="0.55000000000000004">
      <c r="A1" s="48" t="s">
        <v>95</v>
      </c>
      <c r="B1" t="s">
        <v>191</v>
      </c>
      <c r="C1" s="90"/>
      <c r="D1" s="90"/>
      <c r="E1" s="90"/>
      <c r="F1" s="90"/>
      <c r="G1" s="90"/>
      <c r="H1" s="90"/>
      <c r="I1" s="90"/>
    </row>
    <row r="2" spans="1:9" x14ac:dyDescent="0.55000000000000004">
      <c r="A2" s="48"/>
      <c r="B2" s="90"/>
      <c r="C2" s="90"/>
      <c r="D2" s="90"/>
      <c r="E2" s="90"/>
      <c r="F2" s="90"/>
      <c r="G2" s="90"/>
      <c r="H2" s="90"/>
      <c r="I2" s="90"/>
    </row>
    <row r="3" spans="1:9" x14ac:dyDescent="0.55000000000000004">
      <c r="A3" s="48"/>
      <c r="B3" s="90" t="s">
        <v>192</v>
      </c>
      <c r="C3" s="90"/>
      <c r="D3" s="90"/>
      <c r="E3" s="90"/>
      <c r="F3" s="90"/>
      <c r="G3" s="90"/>
      <c r="H3" s="90"/>
      <c r="I3" s="90"/>
    </row>
  </sheetData>
  <sheetProtection algorithmName="SHA-512" hashValue="C9hFBpy5+2jdaHIsKHjuEAzNfZU6ObRLH9XW7JRq63Ve9/1pKPy5YLoX5VdVHNEKu+qt6um6TBb3v9sfipKfCQ==" saltValue="Ky6j/soz/IQlIBdsLFNAk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&amp;C1- Demande_participation frais de formation_version du 19-06-2026</oddFooter>
  </headerFooter>
  <colBreaks count="2" manualBreakCount="2">
    <brk id="7" max="61" man="1"/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540A-4997-4511-B633-2F22B73D8C73}">
  <sheetPr codeName="Sheet4"/>
  <dimension ref="A1:N69"/>
  <sheetViews>
    <sheetView topLeftCell="A50" zoomScaleNormal="100" workbookViewId="0">
      <selection activeCell="N78" sqref="N78"/>
    </sheetView>
  </sheetViews>
  <sheetFormatPr baseColWidth="10" defaultColWidth="11.47265625" defaultRowHeight="14.4" x14ac:dyDescent="0.55000000000000004"/>
  <cols>
    <col min="1" max="1" width="1.47265625" style="104" customWidth="1"/>
    <col min="2" max="5" width="5.734375" style="104" customWidth="1"/>
    <col min="6" max="6" width="8.15625" style="104" customWidth="1"/>
    <col min="7" max="7" width="12.7890625" style="104" customWidth="1"/>
    <col min="8" max="8" width="4.26171875" style="104" customWidth="1"/>
    <col min="9" max="9" width="17.26171875" style="104" customWidth="1"/>
    <col min="10" max="10" width="16.47265625" style="104" customWidth="1"/>
    <col min="11" max="11" width="15.47265625" style="104" customWidth="1"/>
    <col min="12" max="12" width="1.734375" style="104" customWidth="1"/>
    <col min="13" max="16384" width="11.47265625" style="104"/>
  </cols>
  <sheetData>
    <row r="1" spans="1:12" x14ac:dyDescent="0.55000000000000004">
      <c r="A1" s="100"/>
      <c r="B1" s="101"/>
      <c r="C1" s="101"/>
      <c r="D1" s="101"/>
      <c r="E1" s="101"/>
      <c r="F1" s="101"/>
      <c r="G1" s="102"/>
      <c r="H1" s="102"/>
      <c r="I1" s="102"/>
      <c r="J1" s="102"/>
      <c r="K1" s="102"/>
      <c r="L1" s="103"/>
    </row>
    <row r="2" spans="1:12" ht="12.75" customHeight="1" x14ac:dyDescent="0.55000000000000004">
      <c r="A2" s="105"/>
      <c r="B2" s="106"/>
      <c r="C2" s="106"/>
      <c r="D2" s="106"/>
      <c r="E2" s="106"/>
      <c r="F2" s="106"/>
      <c r="G2" s="107"/>
      <c r="H2" s="107"/>
      <c r="I2" s="107"/>
      <c r="J2" s="107"/>
      <c r="K2" s="107"/>
      <c r="L2" s="108"/>
    </row>
    <row r="3" spans="1:12" ht="10" customHeight="1" x14ac:dyDescent="0.55000000000000004">
      <c r="A3" s="109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8"/>
    </row>
    <row r="4" spans="1:12" ht="10" customHeight="1" x14ac:dyDescent="0.55000000000000004">
      <c r="A4" s="110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8"/>
    </row>
    <row r="5" spans="1:12" ht="10" customHeight="1" x14ac:dyDescent="0.55000000000000004">
      <c r="A5" s="110"/>
      <c r="B5" s="107"/>
      <c r="C5" s="107"/>
      <c r="D5" s="107"/>
      <c r="E5" s="107"/>
      <c r="F5" s="107"/>
      <c r="G5" s="107"/>
      <c r="H5" s="107"/>
      <c r="I5" s="107"/>
      <c r="J5" s="107" t="s">
        <v>99</v>
      </c>
      <c r="K5" s="107"/>
      <c r="L5" s="108"/>
    </row>
    <row r="6" spans="1:12" ht="14.7" thickBot="1" x14ac:dyDescent="0.6">
      <c r="A6" s="347" t="s">
        <v>99</v>
      </c>
      <c r="B6" s="348"/>
      <c r="C6" s="348"/>
      <c r="D6" s="348"/>
      <c r="E6" s="348"/>
      <c r="F6" s="348"/>
      <c r="L6" s="108"/>
    </row>
    <row r="7" spans="1:12" ht="9" customHeight="1" x14ac:dyDescent="0.55000000000000004">
      <c r="A7" s="111"/>
      <c r="B7" s="326" t="s">
        <v>100</v>
      </c>
      <c r="C7" s="327"/>
      <c r="D7" s="327"/>
      <c r="E7" s="327"/>
      <c r="F7" s="327"/>
      <c r="G7" s="327"/>
      <c r="H7" s="327"/>
      <c r="I7" s="327"/>
      <c r="J7" s="327"/>
      <c r="K7" s="328"/>
      <c r="L7" s="108"/>
    </row>
    <row r="8" spans="1:12" ht="9" customHeight="1" thickBot="1" x14ac:dyDescent="0.6">
      <c r="A8" s="111"/>
      <c r="B8" s="329"/>
      <c r="C8" s="330"/>
      <c r="D8" s="330"/>
      <c r="E8" s="330"/>
      <c r="F8" s="330"/>
      <c r="G8" s="330"/>
      <c r="H8" s="330"/>
      <c r="I8" s="330"/>
      <c r="J8" s="330"/>
      <c r="K8" s="331"/>
      <c r="L8" s="108"/>
    </row>
    <row r="9" spans="1:12" x14ac:dyDescent="0.55000000000000004">
      <c r="A9" s="111"/>
      <c r="B9" s="107"/>
      <c r="C9" s="107"/>
      <c r="D9" s="107"/>
      <c r="E9" s="107"/>
      <c r="F9" s="107"/>
      <c r="L9" s="108"/>
    </row>
    <row r="10" spans="1:12" x14ac:dyDescent="0.55000000000000004">
      <c r="A10" s="112"/>
      <c r="B10" s="113"/>
      <c r="C10" s="114"/>
      <c r="D10" s="114"/>
      <c r="E10" s="114"/>
      <c r="F10" s="114"/>
      <c r="G10" s="115"/>
      <c r="H10" s="116"/>
      <c r="I10" s="114"/>
      <c r="J10" s="114"/>
      <c r="K10" s="117" t="s">
        <v>101</v>
      </c>
      <c r="L10" s="108"/>
    </row>
    <row r="11" spans="1:12" x14ac:dyDescent="0.55000000000000004">
      <c r="A11" s="112"/>
      <c r="B11" s="118" t="s">
        <v>102</v>
      </c>
      <c r="C11" s="119"/>
      <c r="F11" s="120"/>
      <c r="H11" s="121"/>
      <c r="I11" s="122"/>
      <c r="J11" s="123"/>
      <c r="K11" s="124"/>
      <c r="L11" s="125"/>
    </row>
    <row r="12" spans="1:12" ht="15" customHeight="1" x14ac:dyDescent="0.55000000000000004">
      <c r="A12" s="112"/>
      <c r="B12" s="126" t="s">
        <v>135</v>
      </c>
      <c r="C12" s="127"/>
      <c r="F12" s="344">
        <f>'Demande participation'!$B$11</f>
        <v>0</v>
      </c>
      <c r="G12" s="345"/>
      <c r="H12" s="345"/>
      <c r="I12" s="345"/>
      <c r="J12" s="345"/>
      <c r="K12" s="346"/>
      <c r="L12" s="125"/>
    </row>
    <row r="13" spans="1:12" x14ac:dyDescent="0.55000000000000004">
      <c r="A13" s="112"/>
      <c r="B13" s="126" t="s">
        <v>136</v>
      </c>
      <c r="C13" s="127"/>
      <c r="F13" s="344">
        <f>'Demande participation'!$B$12</f>
        <v>0</v>
      </c>
      <c r="G13" s="345"/>
      <c r="H13" s="345"/>
      <c r="I13" s="345"/>
      <c r="J13" s="345"/>
      <c r="K13" s="346"/>
      <c r="L13" s="125"/>
    </row>
    <row r="14" spans="1:12" x14ac:dyDescent="0.55000000000000004">
      <c r="A14" s="112"/>
      <c r="B14" s="126" t="s">
        <v>175</v>
      </c>
      <c r="C14" s="127"/>
      <c r="F14" s="344">
        <f>'Demande participation'!$B$13</f>
        <v>0</v>
      </c>
      <c r="G14" s="345"/>
      <c r="H14" s="345"/>
      <c r="I14" s="345"/>
      <c r="J14" s="345"/>
      <c r="K14" s="346"/>
      <c r="L14" s="125"/>
    </row>
    <row r="15" spans="1:12" x14ac:dyDescent="0.55000000000000004">
      <c r="A15" s="182"/>
      <c r="B15" s="126" t="s">
        <v>176</v>
      </c>
      <c r="C15" s="127"/>
      <c r="F15" s="344">
        <f>'Demande participation'!$B$14</f>
        <v>0</v>
      </c>
      <c r="G15" s="345"/>
      <c r="H15" s="345"/>
      <c r="I15" s="345"/>
      <c r="J15" s="345"/>
      <c r="K15" s="346"/>
      <c r="L15" s="181"/>
    </row>
    <row r="16" spans="1:12" x14ac:dyDescent="0.55000000000000004">
      <c r="A16" s="112"/>
      <c r="B16" s="126"/>
      <c r="G16" s="325"/>
      <c r="H16" s="308"/>
      <c r="I16" s="308"/>
      <c r="J16" s="308"/>
      <c r="K16" s="309"/>
      <c r="L16" s="108"/>
    </row>
    <row r="17" spans="1:12" ht="24" customHeight="1" x14ac:dyDescent="0.55000000000000004">
      <c r="A17" s="112"/>
      <c r="B17" s="126" t="s">
        <v>103</v>
      </c>
      <c r="F17" s="341">
        <f>'Demande participation'!$B$26</f>
        <v>0</v>
      </c>
      <c r="G17" s="342"/>
      <c r="H17" s="342"/>
      <c r="I17" s="342"/>
      <c r="J17" s="342"/>
      <c r="K17" s="343"/>
      <c r="L17" s="108"/>
    </row>
    <row r="18" spans="1:12" x14ac:dyDescent="0.55000000000000004">
      <c r="A18" s="112"/>
      <c r="B18" s="126" t="s">
        <v>134</v>
      </c>
      <c r="F18" s="163"/>
      <c r="G18" s="166">
        <f>'Demande participation'!$B$40</f>
        <v>0</v>
      </c>
      <c r="H18" s="167"/>
      <c r="I18" s="166">
        <f>'Demande participation'!$C$40</f>
        <v>0</v>
      </c>
      <c r="J18" s="164"/>
      <c r="K18" s="165"/>
      <c r="L18" s="128"/>
    </row>
    <row r="19" spans="1:12" x14ac:dyDescent="0.55000000000000004">
      <c r="A19" s="112"/>
      <c r="B19" s="126" t="s">
        <v>133</v>
      </c>
      <c r="F19" s="168">
        <f>'Demande participation'!$H$21</f>
        <v>0</v>
      </c>
      <c r="G19" s="129"/>
      <c r="H19" s="129"/>
      <c r="I19" s="129"/>
      <c r="J19" s="129"/>
      <c r="K19" s="128"/>
      <c r="L19" s="128"/>
    </row>
    <row r="20" spans="1:12" ht="21" customHeight="1" x14ac:dyDescent="0.55000000000000004">
      <c r="A20" s="176"/>
      <c r="B20" s="179" t="s">
        <v>138</v>
      </c>
      <c r="C20" s="168"/>
      <c r="D20" s="168"/>
      <c r="F20" s="168"/>
      <c r="G20" s="198"/>
      <c r="H20" s="129"/>
      <c r="I20" s="129"/>
      <c r="J20" s="129"/>
      <c r="K20" s="128"/>
      <c r="L20" s="128"/>
    </row>
    <row r="21" spans="1:12" x14ac:dyDescent="0.55000000000000004">
      <c r="A21" s="112"/>
      <c r="B21" s="130"/>
      <c r="C21" s="131"/>
      <c r="D21" s="132"/>
      <c r="E21" s="132"/>
      <c r="F21" s="133"/>
      <c r="G21" s="132"/>
      <c r="H21" s="132"/>
      <c r="I21" s="134"/>
      <c r="J21" s="135"/>
      <c r="K21" s="136"/>
      <c r="L21" s="125"/>
    </row>
    <row r="22" spans="1:12" x14ac:dyDescent="0.55000000000000004">
      <c r="A22" s="137"/>
      <c r="B22" s="138"/>
      <c r="C22" s="131"/>
      <c r="D22" s="132"/>
      <c r="E22" s="132"/>
      <c r="F22" s="133"/>
      <c r="G22" s="132"/>
      <c r="H22" s="132"/>
      <c r="I22" s="134"/>
      <c r="J22" s="135"/>
      <c r="K22" s="132"/>
      <c r="L22" s="139"/>
    </row>
    <row r="23" spans="1:12" ht="14.7" thickBot="1" x14ac:dyDescent="0.6">
      <c r="A23" s="114"/>
      <c r="B23" s="127"/>
      <c r="C23" s="119"/>
      <c r="F23" s="120"/>
      <c r="I23" s="140"/>
      <c r="J23" s="141"/>
      <c r="L23" s="142"/>
    </row>
    <row r="24" spans="1:12" x14ac:dyDescent="0.55000000000000004">
      <c r="B24" s="326" t="s">
        <v>104</v>
      </c>
      <c r="C24" s="327"/>
      <c r="D24" s="327"/>
      <c r="E24" s="327"/>
      <c r="F24" s="327"/>
      <c r="G24" s="327"/>
      <c r="H24" s="327"/>
      <c r="I24" s="327"/>
      <c r="J24" s="327"/>
      <c r="K24" s="328"/>
      <c r="L24" s="142"/>
    </row>
    <row r="25" spans="1:12" ht="14.7" thickBot="1" x14ac:dyDescent="0.6">
      <c r="B25" s="329"/>
      <c r="C25" s="330"/>
      <c r="D25" s="330"/>
      <c r="E25" s="330"/>
      <c r="F25" s="330"/>
      <c r="G25" s="330"/>
      <c r="H25" s="330"/>
      <c r="I25" s="330"/>
      <c r="J25" s="330"/>
      <c r="K25" s="331"/>
      <c r="L25" s="142"/>
    </row>
    <row r="26" spans="1:12" x14ac:dyDescent="0.55000000000000004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42"/>
    </row>
    <row r="27" spans="1:12" x14ac:dyDescent="0.55000000000000004">
      <c r="B27" s="332" t="s">
        <v>105</v>
      </c>
      <c r="C27" s="332" t="s">
        <v>106</v>
      </c>
      <c r="D27" s="333"/>
      <c r="E27" s="332" t="s">
        <v>107</v>
      </c>
      <c r="F27" s="334"/>
      <c r="G27" s="334"/>
      <c r="H27" s="334"/>
      <c r="I27" s="334"/>
      <c r="J27" s="335"/>
      <c r="K27" s="339" t="s">
        <v>108</v>
      </c>
    </row>
    <row r="28" spans="1:12" x14ac:dyDescent="0.55000000000000004">
      <c r="B28" s="314"/>
      <c r="C28" s="314"/>
      <c r="D28" s="316"/>
      <c r="E28" s="336"/>
      <c r="F28" s="337"/>
      <c r="G28" s="337"/>
      <c r="H28" s="337"/>
      <c r="I28" s="337"/>
      <c r="J28" s="338"/>
      <c r="K28" s="340"/>
    </row>
    <row r="29" spans="1:12" x14ac:dyDescent="0.55000000000000004">
      <c r="B29" s="143"/>
      <c r="C29" s="144"/>
      <c r="D29" s="103"/>
      <c r="E29" s="142"/>
      <c r="F29" s="142"/>
      <c r="G29" s="142"/>
      <c r="H29" s="142"/>
      <c r="I29" s="142"/>
      <c r="J29" s="142"/>
      <c r="K29" s="145"/>
    </row>
    <row r="30" spans="1:12" x14ac:dyDescent="0.55000000000000004">
      <c r="B30" s="146" t="s">
        <v>109</v>
      </c>
      <c r="C30" s="317"/>
      <c r="D30" s="318"/>
      <c r="E30" s="169"/>
      <c r="F30" s="170"/>
      <c r="G30" s="169"/>
      <c r="H30" s="169"/>
      <c r="I30" s="169"/>
      <c r="J30" s="169"/>
      <c r="K30" s="171"/>
    </row>
    <row r="31" spans="1:12" x14ac:dyDescent="0.55000000000000004">
      <c r="B31" s="146" t="s">
        <v>110</v>
      </c>
      <c r="C31" s="317"/>
      <c r="D31" s="318"/>
      <c r="E31" s="169"/>
      <c r="F31" s="170"/>
      <c r="G31" s="169"/>
      <c r="H31" s="169"/>
      <c r="I31" s="169"/>
      <c r="J31" s="169"/>
      <c r="K31" s="172"/>
    </row>
    <row r="32" spans="1:12" x14ac:dyDescent="0.55000000000000004">
      <c r="B32" s="146" t="s">
        <v>111</v>
      </c>
      <c r="C32" s="317"/>
      <c r="D32" s="318"/>
      <c r="E32" s="169"/>
      <c r="F32" s="169"/>
      <c r="G32" s="169"/>
      <c r="H32" s="169"/>
      <c r="I32" s="169"/>
      <c r="J32" s="169"/>
      <c r="K32" s="171"/>
    </row>
    <row r="33" spans="2:11" x14ac:dyDescent="0.55000000000000004">
      <c r="B33" s="146" t="s">
        <v>112</v>
      </c>
      <c r="C33" s="317"/>
      <c r="D33" s="318"/>
      <c r="E33" s="169"/>
      <c r="F33" s="169"/>
      <c r="G33" s="169"/>
      <c r="H33" s="169"/>
      <c r="I33" s="169"/>
      <c r="J33" s="169"/>
      <c r="K33" s="172"/>
    </row>
    <row r="34" spans="2:11" x14ac:dyDescent="0.55000000000000004">
      <c r="B34" s="146" t="s">
        <v>113</v>
      </c>
      <c r="C34" s="317"/>
      <c r="D34" s="318"/>
      <c r="E34" s="169"/>
      <c r="F34" s="169"/>
      <c r="G34" s="169"/>
      <c r="H34" s="169"/>
      <c r="I34" s="169"/>
      <c r="J34" s="169"/>
      <c r="K34" s="171"/>
    </row>
    <row r="35" spans="2:11" x14ac:dyDescent="0.55000000000000004">
      <c r="B35" s="146" t="s">
        <v>114</v>
      </c>
      <c r="C35" s="317"/>
      <c r="D35" s="318"/>
      <c r="E35" s="169"/>
      <c r="F35" s="169"/>
      <c r="G35" s="169"/>
      <c r="H35" s="169"/>
      <c r="I35" s="169"/>
      <c r="J35" s="169"/>
      <c r="K35" s="172"/>
    </row>
    <row r="36" spans="2:11" x14ac:dyDescent="0.55000000000000004">
      <c r="B36" s="146" t="s">
        <v>115</v>
      </c>
      <c r="C36" s="317"/>
      <c r="D36" s="318"/>
      <c r="E36" s="169"/>
      <c r="F36" s="169"/>
      <c r="G36" s="169"/>
      <c r="H36" s="169"/>
      <c r="I36" s="169"/>
      <c r="J36" s="169"/>
      <c r="K36" s="171"/>
    </row>
    <row r="37" spans="2:11" x14ac:dyDescent="0.55000000000000004">
      <c r="B37" s="146" t="s">
        <v>116</v>
      </c>
      <c r="C37" s="317"/>
      <c r="D37" s="318"/>
      <c r="E37" s="169"/>
      <c r="F37" s="169"/>
      <c r="G37" s="169"/>
      <c r="H37" s="169"/>
      <c r="I37" s="169"/>
      <c r="J37" s="169"/>
      <c r="K37" s="172"/>
    </row>
    <row r="38" spans="2:11" x14ac:dyDescent="0.55000000000000004">
      <c r="B38" s="146" t="s">
        <v>117</v>
      </c>
      <c r="C38" s="317"/>
      <c r="D38" s="318"/>
      <c r="E38" s="169"/>
      <c r="F38" s="169"/>
      <c r="G38" s="169"/>
      <c r="H38" s="169"/>
      <c r="I38" s="169"/>
      <c r="J38" s="169"/>
      <c r="K38" s="171"/>
    </row>
    <row r="39" spans="2:11" x14ac:dyDescent="0.55000000000000004">
      <c r="B39" s="146" t="s">
        <v>118</v>
      </c>
      <c r="C39" s="317"/>
      <c r="D39" s="318"/>
      <c r="E39" s="169"/>
      <c r="F39" s="169"/>
      <c r="G39" s="169"/>
      <c r="H39" s="169"/>
      <c r="I39" s="169"/>
      <c r="J39" s="169"/>
      <c r="K39" s="172"/>
    </row>
    <row r="40" spans="2:11" x14ac:dyDescent="0.55000000000000004">
      <c r="B40" s="146" t="s">
        <v>119</v>
      </c>
      <c r="C40" s="317"/>
      <c r="D40" s="318"/>
      <c r="E40" s="169"/>
      <c r="F40" s="169"/>
      <c r="G40" s="169"/>
      <c r="H40" s="169"/>
      <c r="I40" s="169"/>
      <c r="J40" s="169"/>
      <c r="K40" s="171"/>
    </row>
    <row r="41" spans="2:11" x14ac:dyDescent="0.55000000000000004">
      <c r="B41" s="146" t="s">
        <v>120</v>
      </c>
      <c r="C41" s="173"/>
      <c r="D41" s="174"/>
      <c r="E41" s="169"/>
      <c r="F41" s="169"/>
      <c r="G41" s="169"/>
      <c r="H41" s="169"/>
      <c r="I41" s="169"/>
      <c r="J41" s="169"/>
      <c r="K41" s="172"/>
    </row>
    <row r="42" spans="2:11" x14ac:dyDescent="0.55000000000000004">
      <c r="B42" s="146" t="s">
        <v>121</v>
      </c>
      <c r="C42" s="173"/>
      <c r="D42" s="174"/>
      <c r="E42" s="169"/>
      <c r="F42" s="169"/>
      <c r="G42" s="169"/>
      <c r="H42" s="169"/>
      <c r="I42" s="169"/>
      <c r="J42" s="169"/>
      <c r="K42" s="172"/>
    </row>
    <row r="43" spans="2:11" x14ac:dyDescent="0.55000000000000004">
      <c r="B43" s="146" t="s">
        <v>122</v>
      </c>
      <c r="C43" s="173"/>
      <c r="D43" s="174"/>
      <c r="E43" s="169"/>
      <c r="F43" s="169"/>
      <c r="G43" s="169"/>
      <c r="H43" s="169"/>
      <c r="I43" s="169"/>
      <c r="J43" s="169"/>
      <c r="K43" s="172"/>
    </row>
    <row r="44" spans="2:11" x14ac:dyDescent="0.55000000000000004">
      <c r="B44" s="146" t="s">
        <v>123</v>
      </c>
      <c r="C44" s="173"/>
      <c r="D44" s="174"/>
      <c r="E44" s="169"/>
      <c r="F44" s="169"/>
      <c r="G44" s="169"/>
      <c r="H44" s="169"/>
      <c r="I44" s="169"/>
      <c r="J44" s="169"/>
      <c r="K44" s="172"/>
    </row>
    <row r="45" spans="2:11" x14ac:dyDescent="0.55000000000000004">
      <c r="B45" s="146" t="s">
        <v>124</v>
      </c>
      <c r="C45" s="173"/>
      <c r="D45" s="174"/>
      <c r="E45" s="169"/>
      <c r="F45" s="169"/>
      <c r="G45" s="169"/>
      <c r="H45" s="169"/>
      <c r="I45" s="169"/>
      <c r="J45" s="169"/>
      <c r="K45" s="172"/>
    </row>
    <row r="46" spans="2:11" x14ac:dyDescent="0.55000000000000004">
      <c r="B46" s="146" t="s">
        <v>125</v>
      </c>
      <c r="C46" s="173"/>
      <c r="D46" s="174"/>
      <c r="E46" s="169"/>
      <c r="F46" s="169"/>
      <c r="G46" s="169"/>
      <c r="H46" s="169"/>
      <c r="I46" s="169"/>
      <c r="J46" s="169"/>
      <c r="K46" s="172"/>
    </row>
    <row r="47" spans="2:11" x14ac:dyDescent="0.55000000000000004">
      <c r="B47" s="147">
        <v>18</v>
      </c>
      <c r="C47" s="173"/>
      <c r="D47" s="174"/>
      <c r="E47" s="169"/>
      <c r="F47" s="169"/>
      <c r="G47" s="169"/>
      <c r="H47" s="169"/>
      <c r="I47" s="169"/>
      <c r="J47" s="169"/>
      <c r="K47" s="172"/>
    </row>
    <row r="48" spans="2:11" x14ac:dyDescent="0.55000000000000004">
      <c r="B48" s="147">
        <v>19</v>
      </c>
      <c r="C48" s="173"/>
      <c r="D48" s="174"/>
      <c r="E48" s="169"/>
      <c r="F48" s="169"/>
      <c r="G48" s="169"/>
      <c r="H48" s="169"/>
      <c r="I48" s="169"/>
      <c r="J48" s="169"/>
      <c r="K48" s="172"/>
    </row>
    <row r="49" spans="2:14" x14ac:dyDescent="0.55000000000000004">
      <c r="B49" s="147">
        <v>20</v>
      </c>
      <c r="C49" s="173"/>
      <c r="D49" s="174"/>
      <c r="E49" s="169"/>
      <c r="F49" s="169"/>
      <c r="G49" s="169"/>
      <c r="H49" s="169"/>
      <c r="I49" s="169"/>
      <c r="J49" s="169"/>
      <c r="K49" s="172"/>
    </row>
    <row r="50" spans="2:14" x14ac:dyDescent="0.55000000000000004">
      <c r="B50" s="147">
        <v>21</v>
      </c>
      <c r="C50" s="173"/>
      <c r="D50" s="174"/>
      <c r="E50" s="169"/>
      <c r="F50" s="169"/>
      <c r="G50" s="169"/>
      <c r="H50" s="169"/>
      <c r="I50" s="169"/>
      <c r="J50" s="169"/>
      <c r="K50" s="172"/>
    </row>
    <row r="51" spans="2:14" x14ac:dyDescent="0.55000000000000004">
      <c r="B51" s="319" t="s">
        <v>126</v>
      </c>
      <c r="C51" s="320"/>
      <c r="D51" s="320"/>
      <c r="E51" s="320"/>
      <c r="F51" s="320"/>
      <c r="G51" s="320"/>
      <c r="H51" s="320"/>
      <c r="I51" s="320"/>
      <c r="J51" s="321"/>
      <c r="K51" s="145"/>
    </row>
    <row r="52" spans="2:14" ht="14.7" thickBot="1" x14ac:dyDescent="0.6">
      <c r="B52" s="322"/>
      <c r="C52" s="323"/>
      <c r="D52" s="323"/>
      <c r="E52" s="323"/>
      <c r="F52" s="323"/>
      <c r="G52" s="323"/>
      <c r="H52" s="323"/>
      <c r="I52" s="323"/>
      <c r="J52" s="324"/>
      <c r="K52" s="145"/>
    </row>
    <row r="53" spans="2:14" ht="14.7" thickBot="1" x14ac:dyDescent="0.6">
      <c r="B53" s="142"/>
      <c r="C53" s="142"/>
      <c r="D53" s="142"/>
      <c r="E53" s="142"/>
      <c r="F53" s="142"/>
      <c r="G53" s="142"/>
      <c r="H53" s="142"/>
      <c r="I53" s="304" t="s">
        <v>127</v>
      </c>
      <c r="J53" s="304"/>
      <c r="K53" s="148">
        <f>SUM(K30:K50)</f>
        <v>0</v>
      </c>
    </row>
    <row r="54" spans="2:14" ht="10.5" customHeight="1" x14ac:dyDescent="0.55000000000000004">
      <c r="B54" s="142"/>
      <c r="C54" s="142"/>
      <c r="D54" s="142"/>
      <c r="E54" s="142"/>
      <c r="F54" s="142"/>
      <c r="G54" s="142"/>
      <c r="H54" s="142"/>
      <c r="I54" s="120"/>
      <c r="J54" s="120"/>
      <c r="K54" s="149"/>
    </row>
    <row r="55" spans="2:14" ht="23.25" customHeight="1" x14ac:dyDescent="0.55000000000000004">
      <c r="B55" s="150" t="s">
        <v>128</v>
      </c>
      <c r="C55" s="151"/>
      <c r="D55" s="151"/>
      <c r="E55" s="151"/>
      <c r="F55" s="151"/>
      <c r="G55" s="151"/>
      <c r="H55" s="151"/>
      <c r="I55" s="152" t="s">
        <v>129</v>
      </c>
      <c r="J55" s="152"/>
      <c r="K55" s="153"/>
    </row>
    <row r="56" spans="2:14" ht="23.25" customHeight="1" x14ac:dyDescent="0.55000000000000004">
      <c r="B56" s="154"/>
      <c r="C56" s="155"/>
      <c r="D56" s="155"/>
      <c r="E56" s="155"/>
      <c r="F56" s="155"/>
      <c r="G56" s="155"/>
      <c r="H56" s="155"/>
      <c r="I56" s="120"/>
      <c r="J56" s="120"/>
      <c r="K56" s="156"/>
    </row>
    <row r="57" spans="2:14" ht="23.25" customHeight="1" x14ac:dyDescent="0.55000000000000004">
      <c r="B57" s="157"/>
      <c r="C57" s="158"/>
      <c r="D57" s="158"/>
      <c r="E57" s="158"/>
      <c r="F57" s="158"/>
      <c r="G57" s="158"/>
      <c r="H57" s="158"/>
      <c r="I57" s="159"/>
      <c r="J57" s="159"/>
      <c r="K57" s="160"/>
    </row>
    <row r="58" spans="2:14" s="142" customFormat="1" x14ac:dyDescent="0.55000000000000004">
      <c r="B58" s="144"/>
      <c r="C58" s="161"/>
      <c r="D58" s="161"/>
      <c r="E58" s="161"/>
      <c r="F58" s="161"/>
      <c r="G58" s="161"/>
      <c r="H58" s="161"/>
      <c r="I58" s="161"/>
      <c r="J58" s="161"/>
      <c r="K58" s="103"/>
    </row>
    <row r="59" spans="2:14" s="142" customFormat="1" ht="12.75" customHeight="1" x14ac:dyDescent="0.55000000000000004">
      <c r="B59" s="305" t="s">
        <v>130</v>
      </c>
      <c r="C59" s="306"/>
      <c r="D59" s="306"/>
      <c r="E59" s="307"/>
      <c r="F59" s="307"/>
      <c r="G59" s="307"/>
      <c r="H59" s="308"/>
      <c r="I59" s="308"/>
      <c r="J59" s="308"/>
      <c r="K59" s="309"/>
    </row>
    <row r="60" spans="2:14" s="142" customFormat="1" x14ac:dyDescent="0.55000000000000004">
      <c r="B60" s="310"/>
      <c r="C60" s="307"/>
      <c r="D60" s="307"/>
      <c r="E60" s="307"/>
      <c r="F60" s="307"/>
      <c r="G60" s="307"/>
      <c r="H60" s="308"/>
      <c r="I60" s="308"/>
      <c r="J60" s="308"/>
      <c r="K60" s="309"/>
    </row>
    <row r="61" spans="2:14" x14ac:dyDescent="0.55000000000000004">
      <c r="B61" s="311"/>
      <c r="C61" s="308"/>
      <c r="D61" s="308"/>
      <c r="E61" s="308"/>
      <c r="F61" s="308"/>
      <c r="G61" s="308"/>
      <c r="H61" s="308"/>
      <c r="I61" s="308"/>
      <c r="J61" s="308"/>
      <c r="K61" s="309"/>
    </row>
    <row r="62" spans="2:14" x14ac:dyDescent="0.55000000000000004">
      <c r="B62" s="312" t="s">
        <v>131</v>
      </c>
      <c r="C62" s="308"/>
      <c r="D62" s="308"/>
      <c r="E62" s="308"/>
      <c r="F62" s="308"/>
      <c r="G62" s="308"/>
      <c r="H62" s="308"/>
      <c r="I62" s="308"/>
      <c r="J62" s="308"/>
      <c r="K62" s="309"/>
    </row>
    <row r="63" spans="2:14" x14ac:dyDescent="0.55000000000000004">
      <c r="B63" s="311"/>
      <c r="C63" s="308"/>
      <c r="D63" s="308"/>
      <c r="E63" s="308"/>
      <c r="F63" s="308"/>
      <c r="G63" s="308"/>
      <c r="H63" s="308"/>
      <c r="I63" s="308"/>
      <c r="J63" s="308"/>
      <c r="K63" s="309"/>
      <c r="L63" s="162" t="s">
        <v>99</v>
      </c>
      <c r="M63" s="313"/>
      <c r="N63" s="313"/>
    </row>
    <row r="64" spans="2:14" x14ac:dyDescent="0.55000000000000004">
      <c r="B64" s="312" t="s">
        <v>132</v>
      </c>
      <c r="C64" s="308"/>
      <c r="D64" s="308"/>
      <c r="E64" s="308"/>
      <c r="F64" s="308"/>
      <c r="G64" s="308"/>
      <c r="H64" s="308"/>
      <c r="I64" s="308"/>
      <c r="J64" s="308"/>
      <c r="K64" s="309"/>
    </row>
    <row r="65" spans="2:11" x14ac:dyDescent="0.55000000000000004">
      <c r="B65" s="311"/>
      <c r="C65" s="308"/>
      <c r="D65" s="308"/>
      <c r="E65" s="308"/>
      <c r="F65" s="308"/>
      <c r="G65" s="308"/>
      <c r="H65" s="308"/>
      <c r="I65" s="308"/>
      <c r="J65" s="308"/>
      <c r="K65" s="309"/>
    </row>
    <row r="66" spans="2:11" x14ac:dyDescent="0.55000000000000004">
      <c r="B66" s="311"/>
      <c r="C66" s="308"/>
      <c r="D66" s="308"/>
      <c r="E66" s="308"/>
      <c r="F66" s="308"/>
      <c r="G66" s="308"/>
      <c r="H66" s="308"/>
      <c r="I66" s="308"/>
      <c r="J66" s="308"/>
      <c r="K66" s="309"/>
    </row>
    <row r="67" spans="2:11" x14ac:dyDescent="0.55000000000000004">
      <c r="B67" s="311"/>
      <c r="C67" s="308"/>
      <c r="D67" s="308"/>
      <c r="E67" s="308"/>
      <c r="F67" s="308"/>
      <c r="G67" s="308"/>
      <c r="H67" s="308"/>
      <c r="I67" s="308"/>
      <c r="J67" s="308"/>
      <c r="K67" s="309"/>
    </row>
    <row r="68" spans="2:11" x14ac:dyDescent="0.55000000000000004">
      <c r="B68" s="314"/>
      <c r="C68" s="315"/>
      <c r="D68" s="315"/>
      <c r="E68" s="315"/>
      <c r="F68" s="315"/>
      <c r="G68" s="315"/>
      <c r="H68" s="315"/>
      <c r="I68" s="315"/>
      <c r="J68" s="315"/>
      <c r="K68" s="316"/>
    </row>
    <row r="69" spans="2:11" x14ac:dyDescent="0.55000000000000004">
      <c r="I69" s="142"/>
      <c r="J69" s="142"/>
      <c r="K69" s="142"/>
    </row>
  </sheetData>
  <sheetProtection algorithmName="SHA-512" hashValue="G8uAGS2Bch79p8GZu10H+Gi3seLxBY+4oswb1b0BXoa+r6Ftz7ef1DLA7nNUapqFvdxuj6FniYgCuFPb2+AWEQ==" saltValue="zEXu+L6BqeuXiQWZRuidDw==" spinCount="100000" sheet="1" objects="1" scenarios="1"/>
  <mergeCells count="30">
    <mergeCell ref="F15:K15"/>
    <mergeCell ref="A6:F6"/>
    <mergeCell ref="B7:K8"/>
    <mergeCell ref="F12:K12"/>
    <mergeCell ref="F13:K13"/>
    <mergeCell ref="F14:K14"/>
    <mergeCell ref="G16:K16"/>
    <mergeCell ref="B24:K25"/>
    <mergeCell ref="B27:B28"/>
    <mergeCell ref="C27:D28"/>
    <mergeCell ref="E27:J28"/>
    <mergeCell ref="K27:K28"/>
    <mergeCell ref="F17:K17"/>
    <mergeCell ref="C40:D40"/>
    <mergeCell ref="B51:J52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I53:J53"/>
    <mergeCell ref="B59:K61"/>
    <mergeCell ref="B62:K63"/>
    <mergeCell ref="M63:N63"/>
    <mergeCell ref="B64:K68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  <headerFooter>
    <oddFooter>&amp;C1- Demande_participation frais de formation_version du 19-06-2026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ThematicMultiTaxHTField xmlns="12ef229d-edf0-4007-836f-3d1f942201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29b21b35-8394-4355-8b42-2579e5c63036</TermId>
        </TermInfo>
      </Terms>
    </ISThematicMultiTaxHTField>
    <TaxCatchAll xmlns="12ef229d-edf0-4007-836f-3d1f94220140">
      <Value>4</Value>
    </TaxCatchAll>
    <ISDocumentTypeMultiTaxHTField xmlns="12ef229d-edf0-4007-836f-3d1f94220140">
      <Terms xmlns="http://schemas.microsoft.com/office/infopath/2007/PartnerControls"/>
    </ISDocumentTypeMultiTaxHT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NAPS Intranet Document" ma:contentTypeID="0x010100C388FB52AA15464980708D06C790D43700729BF5894F9C46D4A69B7AD9DB8A933A0040E17312408FAA4BAD91093F950AAE8B" ma:contentTypeVersion="9" ma:contentTypeDescription="" ma:contentTypeScope="" ma:versionID="d3cd26c5e81f45e07130f3834017d39b">
  <xsd:schema xmlns:xsd="http://www.w3.org/2001/XMLSchema" xmlns:xs="http://www.w3.org/2001/XMLSchema" xmlns:p="http://schemas.microsoft.com/office/2006/metadata/properties" xmlns:ns2="12ef229d-edf0-4007-836f-3d1f94220140" targetNamespace="http://schemas.microsoft.com/office/2006/metadata/properties" ma:root="true" ma:fieldsID="93373df5dbdd1a0908568404cb4f4f3e" ns2:_="">
    <xsd:import namespace="12ef229d-edf0-4007-836f-3d1f94220140"/>
    <xsd:element name="properties">
      <xsd:complexType>
        <xsd:sequence>
          <xsd:element name="documentManagement">
            <xsd:complexType>
              <xsd:all>
                <xsd:element ref="ns2:ISThematicMultiTaxHTField" minOccurs="0"/>
                <xsd:element ref="ns2:ISDocumentTypeMulti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f229d-edf0-4007-836f-3d1f94220140" elementFormDefault="qualified">
    <xsd:import namespace="http://schemas.microsoft.com/office/2006/documentManagement/types"/>
    <xsd:import namespace="http://schemas.microsoft.com/office/infopath/2007/PartnerControls"/>
    <xsd:element name="ISThematicMultiTaxHTField" ma:index="2" nillable="true" ma:taxonomy="true" ma:internalName="ISThematicMultiTaxHTField" ma:taxonomyFieldName="ISThematicMulti" ma:displayName="Thématiques" ma:readOnly="false" ma:fieldId="{c8e881c1-0049-4b17-a93d-0ce7fbaf90b3}" ma:taxonomyMulti="true" ma:sspId="82e829d6-0aa8-4a01-b555-cbb545a96552" ma:termSetId="5e7c9481-5a72-4b85-95d2-71174238932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ISDocumentTypeMultiTaxHTField" ma:index="4" nillable="true" ma:taxonomy="true" ma:internalName="ISDocumentTypeMultiTaxHTField" ma:taxonomyFieldName="ISDocumentTypeMulti" ma:displayName="Types de document" ma:readOnly="false" ma:fieldId="{caefb9e9-1651-400f-b8f0-78ceb8ec2981}" ma:taxonomyMulti="true" ma:sspId="82e829d6-0aa8-4a01-b555-cbb545a96552" ma:termSetId="bfdaa3da-39f7-4583-bbee-d7a139ce1d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931bb5b-0f1a-495c-ab37-751006eaf044}" ma:internalName="TaxCatchAll" ma:showField="CatchAllData" ma:web="12ef229d-edf0-4007-836f-3d1f942201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931bb5b-0f1a-495c-ab37-751006eaf044}" ma:internalName="TaxCatchAllLabel" ma:readOnly="true" ma:showField="CatchAllDataLabel" ma:web="12ef229d-edf0-4007-836f-3d1f942201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A16712-CB61-420D-ADAA-7E25AE1623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1D24E-083A-4179-868C-E21567648275}">
  <ds:schemaRefs>
    <ds:schemaRef ds:uri="http://schemas.microsoft.com/office/2006/metadata/properties"/>
    <ds:schemaRef ds:uri="http://schemas.microsoft.com/office/infopath/2007/PartnerControls"/>
    <ds:schemaRef ds:uri="12ef229d-edf0-4007-836f-3d1f94220140"/>
  </ds:schemaRefs>
</ds:datastoreItem>
</file>

<file path=customXml/itemProps3.xml><?xml version="1.0" encoding="utf-8"?>
<ds:datastoreItem xmlns:ds="http://schemas.openxmlformats.org/officeDocument/2006/customXml" ds:itemID="{DF0021DB-FC7D-4DA0-A66D-18AAEEC9B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ef229d-edf0-4007-836f-3d1f942201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Table de référence</vt:lpstr>
      <vt:lpstr>Demande participation</vt:lpstr>
      <vt:lpstr>RGD_indemnités</vt:lpstr>
      <vt:lpstr>Décompte</vt:lpstr>
      <vt:lpstr>'Demande participation'!Zone_d_impression</vt:lpstr>
      <vt:lpstr>RGD_indemnités!Zone_d_impression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Hocquet</dc:creator>
  <cp:lastModifiedBy>Ben Vogel</cp:lastModifiedBy>
  <cp:lastPrinted>2026-06-12T08:14:32Z</cp:lastPrinted>
  <dcterms:created xsi:type="dcterms:W3CDTF">2025-07-09T09:27:17Z</dcterms:created>
  <dcterms:modified xsi:type="dcterms:W3CDTF">2026-06-19T06:16:35Z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DocumentTypeMulti">
    <vt:lpwstr/>
  </property>
  <property fmtid="{D5CDD505-2E9C-101B-9397-08002B2CF9AE}" pid="3" name="ContentTypeId">
    <vt:lpwstr>0x010100C388FB52AA15464980708D06C790D43700729BF5894F9C46D4A69B7AD9DB8A933A0040E17312408FAA4BAD91093F950AAE8B</vt:lpwstr>
  </property>
  <property fmtid="{D5CDD505-2E9C-101B-9397-08002B2CF9AE}" pid="4" name="ISThematicMulti">
    <vt:lpwstr>4;#Finance|29b21b35-8394-4355-8b42-2579e5c63036</vt:lpwstr>
  </property>
</Properties>
</file>