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NWV539\Box\INAPS\1 Administration\2 Budget et finances\3 Intranet\"/>
    </mc:Choice>
  </mc:AlternateContent>
  <xr:revisionPtr revIDLastSave="0" documentId="8_{A73F6814-CD79-45FF-979B-93F3D90397D0}" xr6:coauthVersionLast="47" xr6:coauthVersionMax="47" xr10:uidLastSave="{00000000-0000-0000-0000-000000000000}"/>
  <bookViews>
    <workbookView xWindow="-120" yWindow="-120" windowWidth="29040" windowHeight="15720" firstSheet="1" activeTab="1" xr2:uid="{D077EBA5-463F-4489-8CF6-84B2C64CDDD6}"/>
  </bookViews>
  <sheets>
    <sheet name="Table de référence" sheetId="2" state="hidden" r:id="rId1"/>
    <sheet name="Demande participation" sheetId="1" r:id="rId2"/>
    <sheet name="RGD_indemnités" sheetId="3" r:id="rId3"/>
  </sheets>
  <definedNames>
    <definedName name="_xlnm.Print_Area" localSheetId="1">'Demande participation'!$A$1:$H$96</definedName>
    <definedName name="_xlnm.Print_Area" localSheetId="2">RGD_indemnités!$A$1:$O$62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B64" i="1"/>
  <c r="H36" i="1"/>
  <c r="G29" i="1"/>
  <c r="F29" i="1" s="1"/>
  <c r="C75" i="1" s="1"/>
  <c r="H35" i="1"/>
  <c r="H37" i="1" s="1"/>
  <c r="C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Sophie Hocquet</author>
  </authors>
  <commentList>
    <comment ref="C17" authorId="0" shapeId="0" xr:uid="{F8899BEF-D27D-458A-85C8-45A5C27A3475}">
      <text>
        <r>
          <rPr>
            <sz val="9"/>
            <color indexed="81"/>
            <rFont val="Tahoma"/>
            <family val="2"/>
          </rPr>
          <t>Formation initiale : niveau à atteindre 
Formation continue : niveau actuel</t>
        </r>
      </text>
    </comment>
    <comment ref="H33" authorId="0" shapeId="0" xr:uid="{9E1EDE89-B163-4AB9-AB06-9EBF01D7DF3C}">
      <text>
        <r>
          <rPr>
            <sz val="9"/>
            <color indexed="81"/>
            <rFont val="Tahoma"/>
            <family val="2"/>
          </rPr>
          <t>Tous frais de transport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 xr:uid="{F4174F03-B037-4975-B969-8A3124520915}">
      <text>
        <r>
          <rPr>
            <sz val="9"/>
            <color indexed="81"/>
            <rFont val="Tahoma"/>
            <family val="2"/>
          </rPr>
          <t xml:space="preserve">
Indemnité de jour et de nuit par pays suivant RGD
</t>
        </r>
      </text>
    </comment>
    <comment ref="H36" authorId="0" shapeId="0" xr:uid="{61731165-13F0-4764-A0A8-E08F5DC8765F}">
      <text>
        <r>
          <rPr>
            <sz val="9"/>
            <color indexed="81"/>
            <rFont val="Tahoma"/>
            <family val="2"/>
          </rPr>
          <t>Le montant équivalent aux frais d'inscription visés à l'article 11 (montants fixés par règlement grand ducal) est toujours à charge du demandeur.</t>
        </r>
      </text>
    </comment>
  </commentList>
</comments>
</file>

<file path=xl/sharedStrings.xml><?xml version="1.0" encoding="utf-8"?>
<sst xmlns="http://schemas.openxmlformats.org/spreadsheetml/2006/main" count="130" uniqueCount="111">
  <si>
    <t xml:space="preserve">Table de référence </t>
  </si>
  <si>
    <t xml:space="preserve">Agent étatique </t>
  </si>
  <si>
    <t>oui</t>
  </si>
  <si>
    <t xml:space="preserve">non </t>
  </si>
  <si>
    <t xml:space="preserve">Formation inexistante au Luxembourg </t>
  </si>
  <si>
    <t xml:space="preserve">Niveau  </t>
  </si>
  <si>
    <t>LUXQF1 - Formation initiale</t>
  </si>
  <si>
    <t>LUXQF2 - Formation initiale</t>
  </si>
  <si>
    <t>LUXQF3 - Formation initiale</t>
  </si>
  <si>
    <t>LUXQF4 - Formation initiale</t>
  </si>
  <si>
    <t>LUXQF5 - Formation initiale</t>
  </si>
  <si>
    <t>LUXQF6 - Formation initiale</t>
  </si>
  <si>
    <t>LUXQF3 - Formation continue</t>
  </si>
  <si>
    <t>LUXQF4 - Formation continue</t>
  </si>
  <si>
    <t>LUXQF5 - Formation continue</t>
  </si>
  <si>
    <t>LUXQF6 - Formation continue</t>
  </si>
  <si>
    <t xml:space="preserve">Type de formation </t>
  </si>
  <si>
    <t xml:space="preserve">Formation initiale </t>
  </si>
  <si>
    <t xml:space="preserve">Formation continue </t>
  </si>
  <si>
    <t xml:space="preserve">Frais d'inscription INAPS </t>
  </si>
  <si>
    <t xml:space="preserve">Fonction </t>
  </si>
  <si>
    <t xml:space="preserve">Cadre administratif </t>
  </si>
  <si>
    <t>Chargé de cours</t>
  </si>
  <si>
    <t xml:space="preserve">Entraîneur </t>
  </si>
  <si>
    <t xml:space="preserve">Entraîneur en préparation physique </t>
  </si>
  <si>
    <t>Juges et arbitres</t>
  </si>
  <si>
    <t xml:space="preserve">Moniteur sportif </t>
  </si>
  <si>
    <t>Patron de stage</t>
  </si>
  <si>
    <t xml:space="preserve">Préparateur en motricité </t>
  </si>
  <si>
    <t>Autre</t>
  </si>
  <si>
    <t xml:space="preserve">Personnel concerné </t>
  </si>
  <si>
    <t xml:space="preserve">INAPS </t>
  </si>
  <si>
    <t xml:space="preserve">Fédération </t>
  </si>
  <si>
    <t xml:space="preserve">Club </t>
  </si>
  <si>
    <t>COSL</t>
  </si>
  <si>
    <t xml:space="preserve">Indice actuel </t>
  </si>
  <si>
    <t>en vigueur au 01/01/2025</t>
  </si>
  <si>
    <t xml:space="preserve">Montant actuel </t>
  </si>
  <si>
    <t>au 01/01/2026</t>
  </si>
  <si>
    <t xml:space="preserve">Demande de reconnaissance et de participation aux frais de formation </t>
  </si>
  <si>
    <t>Lire, au verso, la démarche à suivre pour soumettre votre demande</t>
  </si>
  <si>
    <t>Coordonnées personnelles</t>
  </si>
  <si>
    <t>Données professionnelles</t>
  </si>
  <si>
    <t>Nom(s) :</t>
  </si>
  <si>
    <t xml:space="preserve">Discipline sportive: </t>
  </si>
  <si>
    <t>Prénom(s) :</t>
  </si>
  <si>
    <t xml:space="preserve">Niveau  : </t>
  </si>
  <si>
    <t>Matricule :</t>
  </si>
  <si>
    <t xml:space="preserve">Agent étatique : </t>
  </si>
  <si>
    <t>Adresse :</t>
  </si>
  <si>
    <t>IBAN :</t>
  </si>
  <si>
    <t>Email :</t>
  </si>
  <si>
    <t>Nom de la banque :</t>
  </si>
  <si>
    <t>Tél. :</t>
  </si>
  <si>
    <t xml:space="preserve">Date d'introduction de la demande ( Format JJ/MM/AAAA) </t>
  </si>
  <si>
    <t>Description de la formation</t>
  </si>
  <si>
    <t xml:space="preserve">Formation initiale ou continue : </t>
  </si>
  <si>
    <t>Titre de la formation:</t>
  </si>
  <si>
    <t xml:space="preserve">Date de début </t>
  </si>
  <si>
    <t xml:space="preserve">Date de fin </t>
  </si>
  <si>
    <t xml:space="preserve">Délai respecté </t>
  </si>
  <si>
    <t xml:space="preserve">jours </t>
  </si>
  <si>
    <t>Date (s):</t>
  </si>
  <si>
    <t>Lieu :</t>
  </si>
  <si>
    <t>Montant des frais d’inscriptions :</t>
  </si>
  <si>
    <t>Montant des frais de route :</t>
  </si>
  <si>
    <t xml:space="preserve">Montant des frais de séjour : cf.loi  </t>
  </si>
  <si>
    <t xml:space="preserve">Total des frais </t>
  </si>
  <si>
    <t xml:space="preserve">Déduction des frais d'inscription </t>
  </si>
  <si>
    <t>Total des frais estimés</t>
  </si>
  <si>
    <t>Objectifs et contenu de la formation (joindre un document + le lien du site de formation) :</t>
  </si>
  <si>
    <t>Motivation de l’inscription à la formation au vu de vos fonctions au service de l’INAPS ou du mouvement sportif</t>
  </si>
  <si>
    <t xml:space="preserve">Fonction : </t>
  </si>
  <si>
    <t xml:space="preserve">Autre (à préciser) </t>
  </si>
  <si>
    <t xml:space="preserve">Personne concernée </t>
  </si>
  <si>
    <t>Remarques / Informations complémentaires</t>
  </si>
  <si>
    <t>Signature du demandeur :</t>
  </si>
  <si>
    <t>Date :</t>
  </si>
  <si>
    <r>
      <t>D</t>
    </r>
    <r>
      <rPr>
        <u/>
        <sz val="11"/>
        <color theme="1"/>
        <rFont val="Calibri"/>
        <family val="2"/>
      </rPr>
      <t>émarches à suivre:</t>
    </r>
  </si>
  <si>
    <r>
      <t>1.</t>
    </r>
    <r>
      <rPr>
        <b/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Adressez votre demande dûment complétée, datée et signée à l’INAPS par e-mail à l'adresse suivante </t>
    </r>
    <r>
      <rPr>
        <b/>
        <u/>
        <sz val="11"/>
        <color theme="1"/>
        <rFont val="Calibri"/>
        <family val="2"/>
      </rPr>
      <t xml:space="preserve">direction@inaps.etat.lu au minimum 2 mois avant le début de la formation. </t>
    </r>
    <r>
      <rPr>
        <b/>
        <sz val="11"/>
        <color theme="1"/>
        <rFont val="Calibri"/>
        <family val="2"/>
      </rPr>
      <t xml:space="preserve">Mettez en copie le responsable de la fédération ou du club concernés ( si c'est une demande pour une formation initiale) ou le responsable de la fédération concernée ( si c'est une demande pour une formation continue) </t>
    </r>
  </si>
  <si>
    <t>Attention :</t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</si>
  <si>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Seules les formations ayant un lien avec vos fonctions au service de l’INAPS ou du mouvement sportif sont éligibles.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</si>
  <si>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>Les demandes adressées à l’INAPS après ce délai ou après le début de la formation ne sont pas recevables</t>
    </r>
    <r>
      <rPr>
        <sz val="11"/>
        <color theme="1"/>
        <rFont val="Browallia New"/>
        <family val="2"/>
        <charset val="222"/>
      </rPr>
      <t xml:space="preserve"> </t>
    </r>
    <r>
      <rPr>
        <sz val="11"/>
        <color theme="1"/>
        <rFont val="Calibri"/>
        <family val="2"/>
      </rPr>
      <t>en termes de financement, mais sont recevables en termes de reconnaissance.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</si>
  <si>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Si votre demande est acceptée, vous recevrez la confirmation écrite par courrier</t>
    </r>
    <r>
      <rPr>
        <sz val="8"/>
        <color theme="1"/>
        <rFont val="Calibri"/>
        <family val="2"/>
      </rPr>
      <t> </t>
    </r>
    <r>
      <rPr>
        <sz val="11"/>
        <color theme="1"/>
        <rFont val="Calibri"/>
        <family val="2"/>
      </rPr>
      <t xml:space="preserve"> que les frais d’inscription à la formation, les frais de route et les frais de séjour pourront être remboursés à la fin de la formation dans les limites suivantes :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</si>
  <si>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80% des frais de participation seront remboursés pour une formation initiale par niveau ;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</si>
  <si>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50% des frais de participation seront remboursés pour une formation continue pour la prolongation d’une licence INAPS. </t>
    </r>
  </si>
  <si>
    <t>Attention : Le montant total maximal de remboursement est fixé à 300 Eur ( au nombre indice 100 du coût de la vie) par formation.  </t>
  </si>
  <si>
    <t xml:space="preserve">Plafond actuel : </t>
  </si>
  <si>
    <t xml:space="preserve">Eur 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</si>
  <si>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 xml:space="preserve">A la fin de la formation, envoyez les documents suivants à l’INAPS à l'adresse suivante </t>
    </r>
    <r>
      <rPr>
        <b/>
        <u/>
        <sz val="11"/>
        <color theme="1"/>
        <rFont val="Calibri"/>
        <family val="2"/>
      </rPr>
      <t>finances@inaps.etat.lu</t>
    </r>
    <r>
      <rPr>
        <sz val="11"/>
        <color theme="1"/>
        <rFont val="Calibri"/>
        <family val="2"/>
      </rPr>
      <t> :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</si>
  <si>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Un RIB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</si>
  <si>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 xml:space="preserve">Une copie de l’attestation validant votre participation à la formation / réussite à la formation. </t>
    </r>
  </si>
  <si>
    <r>
      <t>-</t>
    </r>
    <r>
      <rPr>
        <sz val="7"/>
        <color theme="1"/>
        <rFont val="Times New Roman"/>
        <family val="1"/>
      </rPr>
      <t xml:space="preserve">           </t>
    </r>
    <r>
      <rPr>
        <sz val="11"/>
        <color theme="1"/>
        <rFont val="Calibri"/>
        <family val="2"/>
      </rPr>
      <t>Une copie de l’avis de débit / de la quittance de paiement des frais d’inscription, des frais de route et des frais de séjour.</t>
    </r>
    <r>
      <rPr>
        <sz val="12"/>
        <color theme="1"/>
        <rFont val="Calibri"/>
        <family val="2"/>
      </rPr>
      <t xml:space="preserve"> 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</si>
  <si>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</rPr>
      <t>La participation aux frais sera remboursée par virement bancaire dans les meilleurs délais.</t>
    </r>
  </si>
  <si>
    <t>Réservé à l’INAPS</t>
  </si>
  <si>
    <t xml:space="preserve">Délai respecté : </t>
  </si>
  <si>
    <t xml:space="preserve">Pourcentage applicable </t>
  </si>
  <si>
    <t>Montant estimé pour le remboursement</t>
  </si>
  <si>
    <t xml:space="preserve">L'engagement financier de l'INAPS ne pourra jamais dépasser le montant estimé et le remboursement par l'INAPS ne pourra jamais dépasser le plafond de 2833,29 eur.  </t>
  </si>
  <si>
    <t>Reconnaissance formation :</t>
  </si>
  <si>
    <t>Signature : Directeur (INAPS)</t>
  </si>
  <si>
    <t>Favorable</t>
  </si>
  <si>
    <t>Date :</t>
  </si>
  <si>
    <t xml:space="preserve">Défavorable </t>
  </si>
  <si>
    <t xml:space="preserve">Accord participation financière : </t>
  </si>
  <si>
    <t xml:space="preserve">Favorable </t>
  </si>
  <si>
    <t xml:space="preserve">Date : </t>
  </si>
  <si>
    <t xml:space="preserve">Remarques : </t>
  </si>
  <si>
    <t xml:space="preserve">Lien </t>
  </si>
  <si>
    <t xml:space="preserve">Règlement du Gouvernement en conseil du 13 décembre 2024 sur les frais de route et de séjour </t>
  </si>
  <si>
    <t>https://legilux.public.lu/eli/etat/leg/rgc/2024/12/13/a510/jo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</si>
</sst>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6"/>
      <color theme="1"/>
      <name val="Calibri"/>
      <family val="2"/>
    </font>
    <font>
      <b/>
      <u/>
      <sz val="11"/>
      <color theme="1"/>
      <name val="Calibri"/>
      <family val="2"/>
    </font>
    <font>
      <b/>
      <u/>
      <sz val="12"/>
      <color rgb="FF000000"/>
      <name val="Calibri"/>
      <family val="2"/>
    </font>
    <font>
      <b/>
      <u/>
      <sz val="12"/>
      <color theme="1"/>
      <name val="Calibri"/>
      <family val="2"/>
    </font>
    <font>
      <b/>
      <sz val="11"/>
      <color rgb="FF000000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Browallia New"/>
      <family val="2"/>
      <charset val="222"/>
    </font>
    <font>
      <sz val="7"/>
      <color theme="1"/>
      <name val="Times New Roman"/>
      <family val="1"/>
    </font>
    <font>
      <b/>
      <sz val="12"/>
      <color rgb="FF000000"/>
      <name val="Calibri"/>
      <family val="2"/>
    </font>
    <font>
      <u/>
      <sz val="12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Aptos Narrow"/>
      <family val="2"/>
      <scheme val="minor"/>
    </font>
    <font>
      <b/>
      <u/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i/>
      <sz val="11"/>
      <color theme="1"/>
      <name val="Aptos Narrow"/>
      <family val="2"/>
      <scheme val="minor"/>
    </font>
    <font>
      <b/>
      <sz val="7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24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0" fillId="0" borderId="1" xfId="0" applyBorder="1"/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0" fillId="0" borderId="5" xfId="0" applyBorder="1"/>
    <xf numFmtId="0" fontId="0" fillId="0" borderId="6" xfId="0" applyBorder="1"/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3" fillId="0" borderId="4" xfId="0" applyFont="1" applyBorder="1"/>
    <xf numFmtId="0" fontId="1" fillId="0" borderId="4" xfId="0" applyFont="1" applyBorder="1"/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7" fillId="2" borderId="2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44" fontId="17" fillId="4" borderId="0" xfId="0" applyNumberFormat="1" applyFont="1" applyFill="1" applyAlignment="1">
      <alignment vertical="center" wrapText="1"/>
    </xf>
    <xf numFmtId="0" fontId="26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0" borderId="1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4" fontId="4" fillId="0" borderId="0" xfId="0" applyNumberFormat="1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7" fillId="0" borderId="2" xfId="0" applyFont="1" applyBorder="1" applyAlignment="1">
      <alignment vertical="center" wrapText="1"/>
    </xf>
    <xf numFmtId="0" fontId="0" fillId="0" borderId="4" xfId="0" applyBorder="1"/>
    <xf numFmtId="4" fontId="0" fillId="0" borderId="0" xfId="0" applyNumberFormat="1"/>
    <xf numFmtId="0" fontId="23" fillId="0" borderId="2" xfId="0" applyFont="1" applyBorder="1"/>
    <xf numFmtId="44" fontId="13" fillId="0" borderId="0" xfId="0" applyNumberFormat="1" applyFont="1" applyAlignment="1">
      <alignment horizontal="right" vertical="center" wrapText="1"/>
    </xf>
    <xf numFmtId="44" fontId="13" fillId="0" borderId="18" xfId="0" applyNumberFormat="1" applyFont="1" applyBorder="1" applyAlignment="1">
      <alignment horizontal="right" vertical="center" wrapText="1"/>
    </xf>
    <xf numFmtId="0" fontId="26" fillId="3" borderId="0" xfId="0" applyFont="1" applyFill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vertical="center"/>
    </xf>
    <xf numFmtId="49" fontId="0" fillId="0" borderId="0" xfId="0" applyNumberFormat="1"/>
    <xf numFmtId="0" fontId="2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9" fontId="17" fillId="4" borderId="0" xfId="1" applyFont="1" applyFill="1" applyAlignment="1">
      <alignment vertical="center" wrapText="1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horizontal="right" vertical="center" wrapText="1"/>
    </xf>
    <xf numFmtId="44" fontId="13" fillId="5" borderId="0" xfId="0" applyNumberFormat="1" applyFont="1" applyFill="1" applyAlignment="1">
      <alignment horizontal="right" vertical="center" wrapText="1"/>
    </xf>
    <xf numFmtId="0" fontId="1" fillId="0" borderId="0" xfId="0" applyFont="1"/>
    <xf numFmtId="0" fontId="10" fillId="3" borderId="3" xfId="0" applyFont="1" applyFill="1" applyBorder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44" fontId="10" fillId="3" borderId="0" xfId="0" applyNumberFormat="1" applyFont="1" applyFill="1" applyAlignment="1" applyProtection="1">
      <alignment horizontal="right" vertical="center" wrapText="1"/>
      <protection locked="0"/>
    </xf>
    <xf numFmtId="14" fontId="2" fillId="3" borderId="0" xfId="0" applyNumberFormat="1" applyFont="1" applyFill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4" fillId="4" borderId="0" xfId="0" applyFont="1" applyFill="1" applyAlignment="1">
      <alignment horizontal="center" vertical="center" wrapText="1"/>
    </xf>
    <xf numFmtId="4" fontId="4" fillId="4" borderId="0" xfId="0" applyNumberFormat="1" applyFont="1" applyFill="1" applyAlignment="1">
      <alignment vertical="center" wrapText="1"/>
    </xf>
    <xf numFmtId="0" fontId="2" fillId="3" borderId="0" xfId="0" applyFont="1" applyFill="1" applyAlignment="1" applyProtection="1">
      <alignment horizontal="center" vertical="center" wrapText="1"/>
      <protection locked="0"/>
    </xf>
    <xf numFmtId="14" fontId="10" fillId="3" borderId="0" xfId="0" applyNumberFormat="1" applyFont="1" applyFill="1" applyAlignment="1" applyProtection="1">
      <alignment horizontal="left" vertical="center" indent="1"/>
      <protection locked="0"/>
    </xf>
    <xf numFmtId="49" fontId="2" fillId="3" borderId="0" xfId="0" applyNumberFormat="1" applyFont="1" applyFill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49" fontId="15" fillId="0" borderId="0" xfId="0" quotePrefix="1" applyNumberFormat="1" applyFont="1" applyAlignment="1">
      <alignment horizontal="justify" vertical="center" wrapText="1"/>
    </xf>
    <xf numFmtId="49" fontId="15" fillId="0" borderId="0" xfId="0" applyNumberFormat="1" applyFont="1" applyAlignment="1">
      <alignment horizontal="justify" vertical="center" wrapText="1"/>
    </xf>
    <xf numFmtId="49" fontId="0" fillId="0" borderId="0" xfId="0" applyNumberFormat="1" applyAlignment="1"/>
    <xf numFmtId="49" fontId="4" fillId="0" borderId="0" xfId="0" applyNumberFormat="1" applyFont="1" applyAlignment="1">
      <alignment horizontal="justify" vertical="center"/>
    </xf>
    <xf numFmtId="0" fontId="17" fillId="2" borderId="4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49" fontId="2" fillId="0" borderId="0" xfId="0" applyNumberFormat="1" applyFont="1" applyAlignment="1">
      <alignment horizontal="justify" vertical="center" wrapText="1"/>
    </xf>
    <xf numFmtId="0" fontId="0" fillId="3" borderId="0" xfId="0" applyFill="1" applyAlignment="1" applyProtection="1">
      <protection locked="0"/>
    </xf>
    <xf numFmtId="0" fontId="0" fillId="0" borderId="0" xfId="0" applyAlignment="1"/>
    <xf numFmtId="0" fontId="13" fillId="3" borderId="12" xfId="0" applyFont="1" applyFill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13" fillId="3" borderId="15" xfId="0" applyFont="1" applyFill="1" applyBorder="1" applyAlignment="1" applyProtection="1">
      <alignment vertical="center"/>
      <protection locked="0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0" xfId="0" applyAlignment="1">
      <alignment horizontal="center" vertical="center" wrapText="1"/>
    </xf>
    <xf numFmtId="14" fontId="10" fillId="3" borderId="0" xfId="0" applyNumberFormat="1" applyFont="1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0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0" fillId="6" borderId="0" xfId="0" applyFill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0" fontId="21" fillId="2" borderId="0" xfId="0" applyFont="1" applyFill="1" applyAlignment="1">
      <alignment vertical="center" wrapText="1"/>
    </xf>
    <xf numFmtId="49" fontId="4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wrapText="1"/>
    </xf>
    <xf numFmtId="0" fontId="19" fillId="0" borderId="0" xfId="0" applyFont="1" applyAlignment="1">
      <alignment horizontal="left" vertical="center" wrapText="1"/>
    </xf>
    <xf numFmtId="49" fontId="2" fillId="0" borderId="0" xfId="0" applyNumberFormat="1" applyFont="1" applyAlignment="1"/>
    <xf numFmtId="0" fontId="2" fillId="3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9922</xdr:colOff>
      <xdr:row>0</xdr:row>
      <xdr:rowOff>0</xdr:rowOff>
    </xdr:from>
    <xdr:to>
      <xdr:col>7</xdr:col>
      <xdr:colOff>1473994</xdr:colOff>
      <xdr:row>6</xdr:row>
      <xdr:rowOff>122237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26CBD-5F74-795A-C279-ECCF0D043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2" y="0"/>
          <a:ext cx="9703594" cy="11969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6</xdr:col>
      <xdr:colOff>581744</xdr:colOff>
      <xdr:row>19</xdr:row>
      <xdr:rowOff>181373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CC2C6C3-FBD5-AABF-E81A-FBD6C5ADE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0"/>
          <a:ext cx="5153744" cy="2848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286534</xdr:colOff>
      <xdr:row>61</xdr:row>
      <xdr:rowOff>39169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A818D4B-C43A-0F43-6142-D8E01658D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000500"/>
          <a:ext cx="5620534" cy="765916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14</xdr:col>
      <xdr:colOff>715113</xdr:colOff>
      <xdr:row>48</xdr:row>
      <xdr:rowOff>39195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247AFB4-D603-D484-F773-078ABBD7F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333500"/>
          <a:ext cx="5287113" cy="7849695"/>
        </a:xfrm>
        <a:prstGeom prst="rect">
          <a:avLst/>
        </a:prstGeom>
      </xdr:spPr>
    </xdr:pic>
    <xdr:clientData/>
  </xdr:twoCellAnchor>
  <xdr:twoCellAnchor editAs="oneCell">
    <xdr:from>
      <xdr:col>6</xdr:col>
      <xdr:colOff>688975</xdr:colOff>
      <xdr:row>50</xdr:row>
      <xdr:rowOff>31750</xdr:rowOff>
    </xdr:from>
    <xdr:to>
      <xdr:col>14</xdr:col>
      <xdr:colOff>174625</xdr:colOff>
      <xdr:row>58</xdr:row>
      <xdr:rowOff>79594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CEEE2EBD-B03B-1701-89FC-0F034EBCE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60975" y="9556750"/>
          <a:ext cx="5581650" cy="1571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DBB5-15F9-43D6-975F-31C0C4C0A2BA}">
  <dimension ref="A1:H74"/>
  <sheetViews>
    <sheetView topLeftCell="A38" zoomScaleNormal="100" workbookViewId="0">
      <selection activeCell="B38" sqref="B38"/>
    </sheetView>
  </sheetViews>
  <sheetFormatPr baseColWidth="10" defaultColWidth="11.42578125" defaultRowHeight="15" x14ac:dyDescent="0.25"/>
  <cols>
    <col min="1" max="1" width="19.42578125" customWidth="1"/>
    <col min="2" max="2" width="31.42578125" bestFit="1" customWidth="1"/>
  </cols>
  <sheetData>
    <row r="1" spans="1:3" x14ac:dyDescent="0.25">
      <c r="A1" s="41" t="s">
        <v>0</v>
      </c>
    </row>
    <row r="2" spans="1:3" ht="15.75" thickBot="1" x14ac:dyDescent="0.3"/>
    <row r="3" spans="1:3" ht="15.75" thickTop="1" x14ac:dyDescent="0.25">
      <c r="A3" s="32" t="s">
        <v>1</v>
      </c>
      <c r="B3" s="14"/>
      <c r="C3" s="15"/>
    </row>
    <row r="4" spans="1:3" x14ac:dyDescent="0.25">
      <c r="A4" s="28"/>
      <c r="B4" t="s">
        <v>2</v>
      </c>
      <c r="C4" s="5"/>
    </row>
    <row r="5" spans="1:3" x14ac:dyDescent="0.25">
      <c r="A5" s="28"/>
      <c r="B5" t="s">
        <v>3</v>
      </c>
      <c r="C5" s="5"/>
    </row>
    <row r="6" spans="1:3" ht="15.75" thickBot="1" x14ac:dyDescent="0.3">
      <c r="A6" s="29"/>
      <c r="B6" s="30"/>
      <c r="C6" s="31"/>
    </row>
    <row r="7" spans="1:3" ht="16.5" thickTop="1" thickBot="1" x14ac:dyDescent="0.3"/>
    <row r="8" spans="1:3" ht="15.75" thickTop="1" x14ac:dyDescent="0.25">
      <c r="A8" s="32" t="s">
        <v>4</v>
      </c>
      <c r="B8" s="14"/>
      <c r="C8" s="15"/>
    </row>
    <row r="9" spans="1:3" x14ac:dyDescent="0.25">
      <c r="A9" s="28"/>
      <c r="B9" t="s">
        <v>2</v>
      </c>
      <c r="C9" s="5"/>
    </row>
    <row r="10" spans="1:3" x14ac:dyDescent="0.25">
      <c r="A10" s="28"/>
      <c r="B10" t="s">
        <v>3</v>
      </c>
      <c r="C10" s="5"/>
    </row>
    <row r="11" spans="1:3" ht="15.75" thickBot="1" x14ac:dyDescent="0.3">
      <c r="A11" s="29"/>
      <c r="B11" s="30"/>
      <c r="C11" s="31"/>
    </row>
    <row r="12" spans="1:3" ht="16.5" thickTop="1" thickBot="1" x14ac:dyDescent="0.3"/>
    <row r="13" spans="1:3" ht="15.75" thickTop="1" x14ac:dyDescent="0.25">
      <c r="A13" s="32" t="s">
        <v>5</v>
      </c>
      <c r="B13" s="14"/>
      <c r="C13" s="15"/>
    </row>
    <row r="14" spans="1:3" x14ac:dyDescent="0.25">
      <c r="A14" s="28"/>
      <c r="B14" t="s">
        <v>6</v>
      </c>
      <c r="C14" s="5"/>
    </row>
    <row r="15" spans="1:3" x14ac:dyDescent="0.25">
      <c r="A15" s="28"/>
      <c r="B15" t="s">
        <v>7</v>
      </c>
      <c r="C15" s="5"/>
    </row>
    <row r="16" spans="1:3" x14ac:dyDescent="0.25">
      <c r="A16" s="28"/>
      <c r="B16" t="s">
        <v>8</v>
      </c>
      <c r="C16" s="5"/>
    </row>
    <row r="17" spans="1:3" x14ac:dyDescent="0.25">
      <c r="A17" s="28"/>
      <c r="B17" t="s">
        <v>9</v>
      </c>
      <c r="C17" s="5"/>
    </row>
    <row r="18" spans="1:3" x14ac:dyDescent="0.25">
      <c r="A18" s="28"/>
      <c r="B18" t="s">
        <v>10</v>
      </c>
      <c r="C18" s="5"/>
    </row>
    <row r="19" spans="1:3" x14ac:dyDescent="0.25">
      <c r="A19" s="28"/>
      <c r="B19" t="s">
        <v>11</v>
      </c>
      <c r="C19" s="5"/>
    </row>
    <row r="20" spans="1:3" x14ac:dyDescent="0.25">
      <c r="A20" s="28"/>
      <c r="B20" t="s">
        <v>12</v>
      </c>
      <c r="C20" s="5"/>
    </row>
    <row r="21" spans="1:3" x14ac:dyDescent="0.25">
      <c r="A21" s="28"/>
      <c r="B21" t="s">
        <v>13</v>
      </c>
      <c r="C21" s="5"/>
    </row>
    <row r="22" spans="1:3" x14ac:dyDescent="0.25">
      <c r="A22" s="28"/>
      <c r="B22" t="s">
        <v>14</v>
      </c>
      <c r="C22" s="5"/>
    </row>
    <row r="23" spans="1:3" x14ac:dyDescent="0.25">
      <c r="A23" s="28"/>
      <c r="B23" t="s">
        <v>15</v>
      </c>
      <c r="C23" s="5"/>
    </row>
    <row r="24" spans="1:3" x14ac:dyDescent="0.25">
      <c r="A24" s="28"/>
      <c r="C24" s="5"/>
    </row>
    <row r="25" spans="1:3" ht="15.75" thickBot="1" x14ac:dyDescent="0.3">
      <c r="A25" s="29"/>
      <c r="B25" s="30"/>
      <c r="C25" s="31"/>
    </row>
    <row r="26" spans="1:3" ht="15.75" thickTop="1" x14ac:dyDescent="0.25"/>
    <row r="27" spans="1:3" ht="15.75" thickBot="1" x14ac:dyDescent="0.3"/>
    <row r="28" spans="1:3" ht="15.75" thickTop="1" x14ac:dyDescent="0.25">
      <c r="A28" s="32" t="s">
        <v>16</v>
      </c>
      <c r="B28" s="14"/>
      <c r="C28" s="15"/>
    </row>
    <row r="29" spans="1:3" x14ac:dyDescent="0.25">
      <c r="A29" s="28"/>
      <c r="B29" t="s">
        <v>17</v>
      </c>
      <c r="C29" s="5"/>
    </row>
    <row r="30" spans="1:3" x14ac:dyDescent="0.25">
      <c r="A30" s="28"/>
      <c r="B30" t="s">
        <v>18</v>
      </c>
      <c r="C30" s="5"/>
    </row>
    <row r="31" spans="1:3" ht="15.75" thickBot="1" x14ac:dyDescent="0.3">
      <c r="A31" s="29"/>
      <c r="B31" s="30"/>
      <c r="C31" s="31"/>
    </row>
    <row r="32" spans="1:3" ht="16.5" thickTop="1" thickBot="1" x14ac:dyDescent="0.3"/>
    <row r="33" spans="1:4" ht="15.75" thickTop="1" x14ac:dyDescent="0.25">
      <c r="A33" s="66"/>
      <c r="B33" s="14"/>
      <c r="C33" s="14"/>
      <c r="D33" s="15"/>
    </row>
    <row r="34" spans="1:4" x14ac:dyDescent="0.25">
      <c r="A34" s="68" t="s">
        <v>19</v>
      </c>
      <c r="D34" s="5"/>
    </row>
    <row r="35" spans="1:4" x14ac:dyDescent="0.25">
      <c r="A35" s="68"/>
      <c r="D35" s="5"/>
    </row>
    <row r="36" spans="1:4" x14ac:dyDescent="0.25">
      <c r="A36" s="28"/>
      <c r="B36" t="s">
        <v>6</v>
      </c>
      <c r="C36" s="67">
        <v>0</v>
      </c>
      <c r="D36" s="5"/>
    </row>
    <row r="37" spans="1:4" x14ac:dyDescent="0.25">
      <c r="A37" s="28"/>
      <c r="B37" t="s">
        <v>7</v>
      </c>
      <c r="C37" s="67">
        <v>0</v>
      </c>
      <c r="D37" s="5"/>
    </row>
    <row r="38" spans="1:4" x14ac:dyDescent="0.25">
      <c r="A38" s="28"/>
      <c r="B38" t="s">
        <v>8</v>
      </c>
      <c r="C38" s="67">
        <v>200</v>
      </c>
      <c r="D38" s="5"/>
    </row>
    <row r="39" spans="1:4" x14ac:dyDescent="0.25">
      <c r="A39" s="28"/>
      <c r="B39" t="s">
        <v>9</v>
      </c>
      <c r="C39" s="67">
        <v>200</v>
      </c>
      <c r="D39" s="5"/>
    </row>
    <row r="40" spans="1:4" x14ac:dyDescent="0.25">
      <c r="A40" s="28"/>
      <c r="B40" t="s">
        <v>10</v>
      </c>
      <c r="C40" s="67">
        <v>250</v>
      </c>
      <c r="D40" s="5"/>
    </row>
    <row r="41" spans="1:4" x14ac:dyDescent="0.25">
      <c r="A41" s="28"/>
      <c r="B41" t="s">
        <v>11</v>
      </c>
      <c r="C41" s="67">
        <v>500</v>
      </c>
      <c r="D41" s="5"/>
    </row>
    <row r="42" spans="1:4" x14ac:dyDescent="0.25">
      <c r="A42" s="28"/>
      <c r="B42" t="s">
        <v>12</v>
      </c>
      <c r="C42" s="67">
        <v>0</v>
      </c>
      <c r="D42" s="5"/>
    </row>
    <row r="43" spans="1:4" x14ac:dyDescent="0.25">
      <c r="A43" s="28"/>
      <c r="B43" t="s">
        <v>13</v>
      </c>
      <c r="C43" s="67">
        <v>0</v>
      </c>
      <c r="D43" s="5"/>
    </row>
    <row r="44" spans="1:4" x14ac:dyDescent="0.25">
      <c r="A44" s="28"/>
      <c r="B44" t="s">
        <v>14</v>
      </c>
      <c r="C44" s="67">
        <v>0</v>
      </c>
      <c r="D44" s="5"/>
    </row>
    <row r="45" spans="1:4" x14ac:dyDescent="0.25">
      <c r="A45" s="28"/>
      <c r="B45" t="s">
        <v>15</v>
      </c>
      <c r="C45" s="67">
        <v>0</v>
      </c>
      <c r="D45" s="5"/>
    </row>
    <row r="46" spans="1:4" x14ac:dyDescent="0.25">
      <c r="A46" s="28"/>
      <c r="D46" s="5"/>
    </row>
    <row r="47" spans="1:4" ht="15.75" thickBot="1" x14ac:dyDescent="0.3">
      <c r="A47" s="29"/>
      <c r="B47" s="30"/>
      <c r="C47" s="30"/>
      <c r="D47" s="31"/>
    </row>
    <row r="48" spans="1:4" ht="16.5" thickTop="1" thickBot="1" x14ac:dyDescent="0.3"/>
    <row r="49" spans="1:3" ht="15.75" thickTop="1" x14ac:dyDescent="0.25">
      <c r="A49" s="33" t="s">
        <v>20</v>
      </c>
      <c r="B49" s="14"/>
      <c r="C49" s="15"/>
    </row>
    <row r="50" spans="1:3" x14ac:dyDescent="0.25">
      <c r="A50" s="28"/>
      <c r="B50" t="s">
        <v>21</v>
      </c>
      <c r="C50" s="5"/>
    </row>
    <row r="51" spans="1:3" x14ac:dyDescent="0.25">
      <c r="A51" s="28"/>
      <c r="B51" t="s">
        <v>22</v>
      </c>
      <c r="C51" s="5"/>
    </row>
    <row r="52" spans="1:3" x14ac:dyDescent="0.25">
      <c r="A52" s="28"/>
      <c r="B52" t="s">
        <v>23</v>
      </c>
      <c r="C52" s="5"/>
    </row>
    <row r="53" spans="1:3" x14ac:dyDescent="0.25">
      <c r="A53" s="28"/>
      <c r="B53" t="s">
        <v>24</v>
      </c>
      <c r="C53" s="5"/>
    </row>
    <row r="54" spans="1:3" x14ac:dyDescent="0.25">
      <c r="A54" s="28"/>
      <c r="B54" t="s">
        <v>25</v>
      </c>
      <c r="C54" s="5"/>
    </row>
    <row r="55" spans="1:3" x14ac:dyDescent="0.25">
      <c r="A55" s="28"/>
      <c r="B55" t="s">
        <v>26</v>
      </c>
      <c r="C55" s="5"/>
    </row>
    <row r="56" spans="1:3" x14ac:dyDescent="0.25">
      <c r="A56" s="28"/>
      <c r="B56" t="s">
        <v>27</v>
      </c>
      <c r="C56" s="5"/>
    </row>
    <row r="57" spans="1:3" x14ac:dyDescent="0.25">
      <c r="A57" s="28"/>
      <c r="B57" t="s">
        <v>28</v>
      </c>
      <c r="C57" s="5"/>
    </row>
    <row r="58" spans="1:3" x14ac:dyDescent="0.25">
      <c r="A58" s="28"/>
      <c r="B58" t="s">
        <v>29</v>
      </c>
      <c r="C58" s="5"/>
    </row>
    <row r="59" spans="1:3" ht="15.75" thickBot="1" x14ac:dyDescent="0.3">
      <c r="A59" s="29"/>
      <c r="B59" s="30"/>
      <c r="C59" s="31"/>
    </row>
    <row r="60" spans="1:3" ht="16.5" thickTop="1" thickBot="1" x14ac:dyDescent="0.3"/>
    <row r="61" spans="1:3" ht="15.75" thickTop="1" x14ac:dyDescent="0.25">
      <c r="A61" s="33" t="s">
        <v>30</v>
      </c>
      <c r="B61" s="14"/>
      <c r="C61" s="15"/>
    </row>
    <row r="62" spans="1:3" x14ac:dyDescent="0.25">
      <c r="A62" s="28"/>
      <c r="C62" s="5"/>
    </row>
    <row r="63" spans="1:3" x14ac:dyDescent="0.25">
      <c r="A63" s="28"/>
      <c r="B63" t="s">
        <v>31</v>
      </c>
      <c r="C63" s="5"/>
    </row>
    <row r="64" spans="1:3" x14ac:dyDescent="0.25">
      <c r="A64" s="28"/>
      <c r="B64" t="s">
        <v>32</v>
      </c>
      <c r="C64" s="5"/>
    </row>
    <row r="65" spans="1:8" x14ac:dyDescent="0.25">
      <c r="A65" s="28"/>
      <c r="B65" t="s">
        <v>33</v>
      </c>
      <c r="C65" s="5"/>
    </row>
    <row r="66" spans="1:8" x14ac:dyDescent="0.25">
      <c r="A66" s="28"/>
      <c r="B66" t="s">
        <v>34</v>
      </c>
      <c r="C66" s="5"/>
    </row>
    <row r="67" spans="1:8" x14ac:dyDescent="0.25">
      <c r="A67" s="28"/>
      <c r="B67" t="s">
        <v>29</v>
      </c>
      <c r="C67" s="5"/>
    </row>
    <row r="68" spans="1:8" ht="15.75" thickBot="1" x14ac:dyDescent="0.3">
      <c r="A68" s="29"/>
      <c r="B68" s="30"/>
      <c r="C68" s="31"/>
    </row>
    <row r="69" spans="1:8" ht="16.5" thickTop="1" thickBot="1" x14ac:dyDescent="0.3"/>
    <row r="70" spans="1:8" x14ac:dyDescent="0.25">
      <c r="A70" s="55" t="s">
        <v>35</v>
      </c>
      <c r="B70" s="56" t="s">
        <v>36</v>
      </c>
      <c r="C70" s="56">
        <v>944.43</v>
      </c>
      <c r="D70" s="57"/>
      <c r="F70" t="s">
        <v>37</v>
      </c>
      <c r="H70" s="67">
        <v>300</v>
      </c>
    </row>
    <row r="71" spans="1:8" x14ac:dyDescent="0.25">
      <c r="A71" s="58"/>
      <c r="B71" t="s">
        <v>38</v>
      </c>
      <c r="C71">
        <v>968.04</v>
      </c>
      <c r="D71" s="59"/>
    </row>
    <row r="72" spans="1:8" x14ac:dyDescent="0.25">
      <c r="A72" s="58"/>
      <c r="D72" s="59"/>
    </row>
    <row r="73" spans="1:8" x14ac:dyDescent="0.25">
      <c r="A73" s="58"/>
      <c r="D73" s="59"/>
    </row>
    <row r="74" spans="1:8" ht="15.75" thickBot="1" x14ac:dyDescent="0.3">
      <c r="A74" s="60"/>
      <c r="B74" s="61"/>
      <c r="C74" s="61"/>
      <c r="D74" s="62"/>
    </row>
  </sheetData>
  <sheetProtection algorithmName="SHA-512" hashValue="vVlfcGoAIunRk7Z3GldcJmj1H/2nhUzox6pzKDXdnglYSE4F82K1SHTVcxpFLknzbJnmXorRPRlWRxpaP9RTWA==" saltValue="E9jzm1uX+XEVpoMJITlDcA==" spinCount="100000" sheet="1" objects="1" scenarios="1"/>
  <pageMargins left="0.31496062992125984" right="0.31496062992125984" top="0.35433070866141736" bottom="0.35433070866141736" header="0.31496062992125984" footer="0.31496062992125984"/>
  <pageSetup paperSize="9" scale="75" orientation="portrait" r:id="rId1"/>
  <headerFooter>
    <oddFooter>&amp;C0_Table de référence_Demande de participation_v_29072025</oddFooter>
  </headerFooter>
  <rowBreaks count="1" manualBreakCount="1">
    <brk id="60" max="16383" man="1"/>
  </rowBreaks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C75E-E244-4953-A271-BCE664CD298D}">
  <dimension ref="A9:I98"/>
  <sheetViews>
    <sheetView tabSelected="1" zoomScale="96" zoomScaleNormal="96" workbookViewId="0">
      <selection activeCell="B27" sqref="B27:H27"/>
    </sheetView>
  </sheetViews>
  <sheetFormatPr baseColWidth="10" defaultColWidth="11.42578125" defaultRowHeight="15" x14ac:dyDescent="0.25"/>
  <cols>
    <col min="1" max="1" width="20.42578125" customWidth="1"/>
    <col min="2" max="2" width="24.42578125" customWidth="1"/>
    <col min="3" max="3" width="30.140625" customWidth="1"/>
    <col min="4" max="5" width="8.140625" customWidth="1"/>
    <col min="6" max="6" width="13.5703125" customWidth="1"/>
    <col min="7" max="7" width="12.140625" customWidth="1"/>
    <col min="8" max="8" width="22.7109375" customWidth="1"/>
  </cols>
  <sheetData>
    <row r="9" spans="1:8" x14ac:dyDescent="0.25">
      <c r="A9" s="1"/>
      <c r="B9" s="1"/>
      <c r="C9" s="1"/>
    </row>
    <row r="10" spans="1:8" ht="18.75" x14ac:dyDescent="0.25">
      <c r="A10" s="133" t="s">
        <v>39</v>
      </c>
      <c r="B10" s="134"/>
      <c r="C10" s="134"/>
      <c r="D10" s="134"/>
      <c r="E10" s="134"/>
      <c r="F10" s="134"/>
      <c r="G10" s="134"/>
      <c r="H10" s="134"/>
    </row>
    <row r="11" spans="1:8" ht="18.75" x14ac:dyDescent="0.25">
      <c r="A11" s="34"/>
      <c r="B11" s="35"/>
      <c r="C11" s="35"/>
      <c r="D11" s="35"/>
      <c r="E11" s="35"/>
      <c r="F11" s="35"/>
      <c r="G11" s="35"/>
      <c r="H11" s="35"/>
    </row>
    <row r="12" spans="1:8" x14ac:dyDescent="0.25">
      <c r="A12" s="2"/>
      <c r="B12" s="2"/>
      <c r="C12" s="2"/>
    </row>
    <row r="13" spans="1:8" ht="15.75" x14ac:dyDescent="0.25">
      <c r="A13" s="27" t="s">
        <v>40</v>
      </c>
      <c r="B13" s="3"/>
      <c r="C13" s="3"/>
    </row>
    <row r="14" spans="1:8" ht="15.75" x14ac:dyDescent="0.25">
      <c r="A14" s="27"/>
      <c r="B14" s="3"/>
      <c r="C14" s="3"/>
    </row>
    <row r="15" spans="1:8" ht="27" customHeight="1" x14ac:dyDescent="0.25">
      <c r="A15" s="139" t="s">
        <v>41</v>
      </c>
      <c r="B15" s="136"/>
      <c r="C15" s="39" t="s">
        <v>42</v>
      </c>
      <c r="D15" s="4"/>
      <c r="E15" s="4"/>
      <c r="F15" s="4"/>
      <c r="G15" s="4"/>
      <c r="H15" s="4"/>
    </row>
    <row r="16" spans="1:8" ht="18" customHeight="1" x14ac:dyDescent="0.25">
      <c r="A16" s="6" t="s">
        <v>43</v>
      </c>
      <c r="B16" s="91"/>
      <c r="C16" s="6" t="s">
        <v>44</v>
      </c>
      <c r="D16" s="6"/>
      <c r="E16" s="6"/>
      <c r="F16" s="6"/>
      <c r="G16" s="6"/>
      <c r="H16" s="91"/>
    </row>
    <row r="17" spans="1:9" x14ac:dyDescent="0.25">
      <c r="A17" s="6" t="s">
        <v>45</v>
      </c>
      <c r="B17" s="91"/>
      <c r="C17" s="6" t="s">
        <v>46</v>
      </c>
      <c r="D17" s="6"/>
      <c r="E17" s="6"/>
      <c r="F17" s="6"/>
      <c r="G17" s="6"/>
      <c r="H17" s="91"/>
      <c r="I17" s="6"/>
    </row>
    <row r="18" spans="1:9" ht="18" customHeight="1" x14ac:dyDescent="0.25">
      <c r="A18" s="6" t="s">
        <v>47</v>
      </c>
      <c r="B18" s="97"/>
      <c r="C18" s="6" t="s">
        <v>48</v>
      </c>
      <c r="D18" s="6"/>
      <c r="E18" s="6"/>
      <c r="F18" s="6"/>
      <c r="G18" s="6"/>
      <c r="H18" s="91"/>
      <c r="I18" s="6"/>
    </row>
    <row r="19" spans="1:9" ht="18" customHeight="1" x14ac:dyDescent="0.25">
      <c r="A19" s="6" t="s">
        <v>49</v>
      </c>
      <c r="B19" s="91"/>
      <c r="C19" s="6" t="s">
        <v>50</v>
      </c>
      <c r="D19" s="6"/>
      <c r="E19" s="6"/>
      <c r="F19" s="6"/>
      <c r="G19" s="6"/>
      <c r="H19" s="91"/>
      <c r="I19" s="6"/>
    </row>
    <row r="20" spans="1:9" ht="18" customHeight="1" x14ac:dyDescent="0.25">
      <c r="A20" s="6" t="s">
        <v>51</v>
      </c>
      <c r="B20" s="91"/>
      <c r="C20" s="6" t="s">
        <v>52</v>
      </c>
      <c r="D20" s="6"/>
      <c r="E20" s="6"/>
      <c r="F20" s="6"/>
      <c r="G20" s="6"/>
      <c r="H20" s="91"/>
      <c r="I20" s="6"/>
    </row>
    <row r="21" spans="1:9" x14ac:dyDescent="0.25">
      <c r="A21" s="6" t="s">
        <v>53</v>
      </c>
      <c r="B21" s="97"/>
      <c r="C21" s="98" t="s">
        <v>54</v>
      </c>
      <c r="D21" s="99"/>
      <c r="E21" s="99"/>
      <c r="F21" s="99"/>
      <c r="G21" s="6"/>
      <c r="H21" s="90"/>
      <c r="I21" s="6"/>
    </row>
    <row r="22" spans="1:9" x14ac:dyDescent="0.25">
      <c r="A22" s="7"/>
      <c r="B22" s="7"/>
      <c r="C22" s="7"/>
      <c r="D22" s="7"/>
      <c r="E22" s="7"/>
      <c r="F22" s="7"/>
      <c r="G22" s="7"/>
      <c r="H22" s="7"/>
      <c r="I22" s="7"/>
    </row>
    <row r="23" spans="1:9" ht="14.45" customHeight="1" x14ac:dyDescent="0.25">
      <c r="A23" s="139" t="s">
        <v>55</v>
      </c>
      <c r="B23" s="101"/>
      <c r="C23" s="101"/>
      <c r="D23" s="101"/>
      <c r="E23" s="101"/>
      <c r="F23" s="101"/>
      <c r="G23" s="101"/>
      <c r="H23" s="101"/>
      <c r="I23" s="7"/>
    </row>
    <row r="24" spans="1:9" x14ac:dyDescent="0.25">
      <c r="A24" s="8"/>
      <c r="B24" s="8"/>
      <c r="C24" s="8"/>
    </row>
    <row r="25" spans="1:9" x14ac:dyDescent="0.25">
      <c r="A25" s="142" t="s">
        <v>56</v>
      </c>
      <c r="B25" s="101"/>
      <c r="C25" s="6"/>
      <c r="D25" s="6"/>
      <c r="E25" s="6"/>
      <c r="F25" s="6"/>
      <c r="G25" s="6"/>
      <c r="H25" s="95"/>
      <c r="I25" s="132"/>
    </row>
    <row r="26" spans="1:9" x14ac:dyDescent="0.25">
      <c r="A26" s="37"/>
      <c r="B26" s="38"/>
      <c r="C26" s="6"/>
      <c r="D26" s="6"/>
      <c r="E26" s="6"/>
      <c r="F26" s="6"/>
      <c r="G26" s="6"/>
      <c r="I26" s="132"/>
    </row>
    <row r="27" spans="1:9" ht="23.25" customHeight="1" x14ac:dyDescent="0.25">
      <c r="A27" s="6" t="s">
        <v>57</v>
      </c>
      <c r="B27" s="144"/>
      <c r="C27" s="122"/>
      <c r="D27" s="122"/>
      <c r="E27" s="122"/>
      <c r="F27" s="122"/>
      <c r="G27" s="122"/>
      <c r="H27" s="122"/>
      <c r="I27" s="132"/>
    </row>
    <row r="28" spans="1:9" ht="23.25" customHeight="1" x14ac:dyDescent="0.25">
      <c r="A28" s="6"/>
      <c r="B28" s="38"/>
      <c r="C28" s="38"/>
      <c r="D28" s="38"/>
      <c r="E28" s="38"/>
      <c r="F28" s="38"/>
      <c r="G28" s="38"/>
      <c r="H28" s="38"/>
      <c r="I28" s="6"/>
    </row>
    <row r="29" spans="1:9" x14ac:dyDescent="0.25">
      <c r="A29" s="6"/>
      <c r="B29" s="36" t="s">
        <v>58</v>
      </c>
      <c r="C29" s="36" t="s">
        <v>59</v>
      </c>
      <c r="D29" s="100" t="s">
        <v>60</v>
      </c>
      <c r="E29" s="101"/>
      <c r="F29" s="93" t="str">
        <f>IF($G$29&gt;=60,"oui","non ")</f>
        <v xml:space="preserve">non </v>
      </c>
      <c r="G29" s="94">
        <f>_xlfn.DAYS($B$30,$H$21)</f>
        <v>0</v>
      </c>
      <c r="H29" s="94" t="s">
        <v>61</v>
      </c>
      <c r="I29" s="6"/>
    </row>
    <row r="30" spans="1:9" ht="15.75" x14ac:dyDescent="0.25">
      <c r="A30" s="6" t="s">
        <v>62</v>
      </c>
      <c r="B30" s="90"/>
      <c r="C30" s="90"/>
      <c r="D30" s="6"/>
      <c r="E30" s="6"/>
      <c r="F30" s="6"/>
      <c r="G30" s="6"/>
      <c r="H30" s="6"/>
      <c r="I30" s="9"/>
    </row>
    <row r="31" spans="1:9" ht="15.75" x14ac:dyDescent="0.25">
      <c r="A31" s="6"/>
      <c r="B31" s="6"/>
      <c r="C31" s="6"/>
      <c r="D31" s="6"/>
      <c r="E31" s="6"/>
      <c r="F31" s="6"/>
      <c r="G31" s="6"/>
      <c r="H31" s="6"/>
      <c r="I31" s="9"/>
    </row>
    <row r="32" spans="1:9" ht="31.5" x14ac:dyDescent="0.25">
      <c r="A32" s="9" t="s">
        <v>63</v>
      </c>
      <c r="B32" s="92"/>
      <c r="C32" s="9" t="s">
        <v>64</v>
      </c>
      <c r="D32" s="10"/>
      <c r="E32" s="10"/>
      <c r="F32" s="10"/>
      <c r="G32" s="10"/>
      <c r="H32" s="89"/>
    </row>
    <row r="33" spans="1:9" ht="15.75" x14ac:dyDescent="0.25">
      <c r="A33" s="9"/>
      <c r="B33" s="9"/>
      <c r="C33" s="9" t="s">
        <v>65</v>
      </c>
      <c r="D33" s="10"/>
      <c r="E33" s="10"/>
      <c r="F33" s="10"/>
      <c r="G33" s="10"/>
      <c r="H33" s="89"/>
    </row>
    <row r="34" spans="1:9" ht="32.25" thickBot="1" x14ac:dyDescent="0.3">
      <c r="A34" s="9"/>
      <c r="B34" s="9"/>
      <c r="C34" s="9" t="s">
        <v>66</v>
      </c>
      <c r="D34" s="10"/>
      <c r="E34" s="10"/>
      <c r="F34" s="10"/>
      <c r="G34" s="10"/>
      <c r="H34" s="89"/>
    </row>
    <row r="35" spans="1:9" ht="15.75" x14ac:dyDescent="0.25">
      <c r="A35" s="9"/>
      <c r="B35" s="9"/>
      <c r="C35" s="9" t="s">
        <v>67</v>
      </c>
      <c r="D35" s="10"/>
      <c r="E35" s="10"/>
      <c r="F35" s="10"/>
      <c r="G35" s="10"/>
      <c r="H35" s="70">
        <f>SUM(H32:H34)</f>
        <v>0</v>
      </c>
    </row>
    <row r="36" spans="1:9" ht="31.5" x14ac:dyDescent="0.25">
      <c r="A36" s="9"/>
      <c r="B36" s="9"/>
      <c r="C36" s="9" t="s">
        <v>68</v>
      </c>
      <c r="D36" s="10"/>
      <c r="E36" s="10"/>
      <c r="F36" s="10"/>
      <c r="G36" s="10"/>
      <c r="H36" s="69">
        <f>IF($H$17='Table de référence'!$B$36,'Table de référence'!$C$36,IF('Demande participation'!$H$17='Table de référence'!$B$37,'Table de référence'!$C$37,IF('Demande participation'!$H$17='Table de référence'!$B$38,'Table de référence'!$C$38,IF('Demande participation'!$H$17='Table de référence'!$B$39,'Table de référence'!$C$39,IF('Demande participation'!$H$17='Table de référence'!$B$40,'Table de référence'!$C$40,IF('Demande participation'!$H$17='Table de référence'!$B$41,'Table de référence'!$C$41,IF('Demande participation'!$H$17='Table de référence'!$B$42,'Table de référence'!$C$42,IF('Demande participation'!$H$17='Table de référence'!$B$43,'Table de référence'!$C$43,IF('Demande participation'!$H$17='Table de référence'!$B$44,'Table de référence'!$C$44,0)))))))))</f>
        <v>0</v>
      </c>
    </row>
    <row r="37" spans="1:9" ht="15.75" x14ac:dyDescent="0.25">
      <c r="A37" s="9"/>
      <c r="B37" s="9"/>
      <c r="C37" s="81" t="s">
        <v>69</v>
      </c>
      <c r="D37" s="82"/>
      <c r="E37" s="82"/>
      <c r="F37" s="82"/>
      <c r="G37" s="82"/>
      <c r="H37" s="83">
        <f>$H$35-$H$36</f>
        <v>0</v>
      </c>
    </row>
    <row r="38" spans="1:9" ht="15.75" x14ac:dyDescent="0.25">
      <c r="A38" s="9"/>
      <c r="B38" s="9"/>
      <c r="C38" s="9"/>
      <c r="D38" s="10"/>
      <c r="E38" s="10"/>
      <c r="F38" s="10"/>
      <c r="G38" s="10"/>
      <c r="H38" s="6"/>
    </row>
    <row r="39" spans="1:9" ht="20.100000000000001" customHeight="1" x14ac:dyDescent="0.25">
      <c r="A39" s="138" t="s">
        <v>70</v>
      </c>
      <c r="B39" s="101"/>
      <c r="C39" s="101"/>
      <c r="D39" s="101"/>
      <c r="E39" s="101"/>
      <c r="F39" s="101"/>
      <c r="G39" s="101"/>
      <c r="H39" s="101"/>
      <c r="I39" s="9"/>
    </row>
    <row r="40" spans="1:9" ht="7.5" customHeight="1" x14ac:dyDescent="0.25">
      <c r="A40" s="40"/>
      <c r="B40" s="38"/>
      <c r="C40" s="38"/>
      <c r="D40" s="38"/>
      <c r="E40" s="38"/>
      <c r="F40" s="38"/>
      <c r="G40" s="38"/>
      <c r="H40" s="38"/>
      <c r="I40" s="9"/>
    </row>
    <row r="41" spans="1:9" ht="26.25" customHeight="1" x14ac:dyDescent="0.25">
      <c r="A41" s="114"/>
      <c r="B41" s="115"/>
      <c r="C41" s="115"/>
      <c r="D41" s="115"/>
      <c r="E41" s="115"/>
      <c r="F41" s="115"/>
      <c r="G41" s="115"/>
      <c r="H41" s="116"/>
      <c r="I41" s="9"/>
    </row>
    <row r="42" spans="1:9" ht="20.25" customHeight="1" x14ac:dyDescent="0.25">
      <c r="A42" s="117"/>
      <c r="B42" s="118"/>
      <c r="C42" s="118"/>
      <c r="D42" s="118"/>
      <c r="E42" s="118"/>
      <c r="F42" s="118"/>
      <c r="G42" s="118"/>
      <c r="H42" s="119"/>
    </row>
    <row r="43" spans="1:9" x14ac:dyDescent="0.25">
      <c r="A43" s="11"/>
      <c r="B43" s="11"/>
      <c r="C43" s="11"/>
    </row>
    <row r="44" spans="1:9" x14ac:dyDescent="0.25">
      <c r="A44" s="137" t="s">
        <v>71</v>
      </c>
      <c r="B44" s="137"/>
      <c r="C44" s="137"/>
      <c r="D44" s="113"/>
      <c r="E44" s="113"/>
      <c r="F44" s="113"/>
      <c r="G44" s="113"/>
      <c r="H44" s="113"/>
    </row>
    <row r="45" spans="1:9" x14ac:dyDescent="0.25">
      <c r="A45" s="12"/>
      <c r="B45" s="12"/>
      <c r="C45" s="12"/>
    </row>
    <row r="46" spans="1:9" x14ac:dyDescent="0.25">
      <c r="A46" s="43" t="s">
        <v>72</v>
      </c>
      <c r="B46" s="12"/>
      <c r="C46" s="87"/>
      <c r="D46" s="44"/>
      <c r="E46" s="44" t="s">
        <v>73</v>
      </c>
      <c r="F46" s="44"/>
      <c r="G46" s="44"/>
      <c r="H46" s="88"/>
    </row>
    <row r="47" spans="1:9" x14ac:dyDescent="0.25">
      <c r="A47" s="43" t="s">
        <v>74</v>
      </c>
      <c r="B47" s="12"/>
      <c r="C47" s="87"/>
      <c r="D47" s="12"/>
      <c r="E47" s="44" t="s">
        <v>73</v>
      </c>
      <c r="F47" s="12"/>
      <c r="G47" s="12"/>
      <c r="H47" s="87"/>
    </row>
    <row r="48" spans="1:9" x14ac:dyDescent="0.25">
      <c r="A48" s="12"/>
      <c r="B48" s="12"/>
      <c r="C48" s="12"/>
      <c r="D48" s="12"/>
      <c r="E48" s="12"/>
      <c r="F48" s="12"/>
      <c r="G48" s="12"/>
      <c r="H48" s="42"/>
    </row>
    <row r="49" spans="1:8" x14ac:dyDescent="0.25">
      <c r="A49" s="137" t="s">
        <v>75</v>
      </c>
      <c r="B49" s="137"/>
      <c r="C49" s="137"/>
      <c r="D49" s="113"/>
      <c r="E49" s="113"/>
      <c r="F49" s="113"/>
      <c r="G49" s="113"/>
      <c r="H49" s="113"/>
    </row>
    <row r="50" spans="1:8" x14ac:dyDescent="0.25">
      <c r="A50" s="12"/>
      <c r="B50" s="12"/>
      <c r="C50" s="12"/>
    </row>
    <row r="51" spans="1:8" x14ac:dyDescent="0.25">
      <c r="A51" s="12"/>
      <c r="B51" s="12"/>
      <c r="C51" s="12"/>
      <c r="G51" s="113" t="s">
        <v>76</v>
      </c>
      <c r="H51" s="113"/>
    </row>
    <row r="52" spans="1:8" x14ac:dyDescent="0.25">
      <c r="A52" s="12"/>
      <c r="B52" s="12"/>
      <c r="C52" s="12"/>
      <c r="G52" s="112"/>
      <c r="H52" s="112"/>
    </row>
    <row r="53" spans="1:8" ht="15.75" x14ac:dyDescent="0.25">
      <c r="A53" s="13" t="s">
        <v>63</v>
      </c>
      <c r="B53" s="86"/>
      <c r="C53" s="13"/>
      <c r="D53" s="13" t="s">
        <v>77</v>
      </c>
      <c r="E53" s="13"/>
      <c r="F53" s="96">
        <v>45790</v>
      </c>
      <c r="G53" s="112"/>
      <c r="H53" s="112"/>
    </row>
    <row r="54" spans="1:8" ht="19.5" customHeight="1" x14ac:dyDescent="0.25">
      <c r="A54" s="13"/>
      <c r="B54" s="13"/>
      <c r="C54" s="13"/>
      <c r="D54" s="13"/>
      <c r="E54" s="13"/>
      <c r="F54" s="13"/>
      <c r="G54" s="112"/>
      <c r="H54" s="112"/>
    </row>
    <row r="55" spans="1:8" ht="15.75" x14ac:dyDescent="0.25">
      <c r="A55" s="76" t="s">
        <v>78</v>
      </c>
      <c r="B55" s="75"/>
      <c r="C55" s="75"/>
    </row>
    <row r="56" spans="1:8" ht="41.25" customHeight="1" x14ac:dyDescent="0.25">
      <c r="A56" s="107" t="s">
        <v>79</v>
      </c>
      <c r="B56" s="107"/>
      <c r="C56" s="107"/>
      <c r="D56" s="106"/>
      <c r="E56" s="106"/>
      <c r="F56" s="106"/>
      <c r="G56" s="106"/>
      <c r="H56" s="106"/>
    </row>
    <row r="57" spans="1:8" x14ac:dyDescent="0.25">
      <c r="A57" s="111" t="s">
        <v>80</v>
      </c>
      <c r="B57" s="111"/>
      <c r="C57" s="111"/>
      <c r="D57" s="106"/>
      <c r="E57" s="106"/>
      <c r="F57" s="106"/>
      <c r="G57" s="106"/>
      <c r="H57" s="106"/>
    </row>
    <row r="58" spans="1:8" ht="16.5" x14ac:dyDescent="0.25">
      <c r="A58" s="104" t="s">
        <v>81</v>
      </c>
      <c r="B58" s="105"/>
      <c r="C58" s="105"/>
      <c r="D58" s="106"/>
      <c r="E58" s="106"/>
      <c r="F58" s="106"/>
      <c r="G58" s="106"/>
      <c r="H58" s="106"/>
    </row>
    <row r="59" spans="1:8" ht="32.1" customHeight="1" x14ac:dyDescent="0.25">
      <c r="A59" s="104" t="s">
        <v>82</v>
      </c>
      <c r="B59" s="105"/>
      <c r="C59" s="105"/>
      <c r="D59" s="106"/>
      <c r="E59" s="106"/>
      <c r="F59" s="106"/>
      <c r="G59" s="106"/>
      <c r="H59" s="106"/>
    </row>
    <row r="60" spans="1:8" ht="30" customHeight="1" x14ac:dyDescent="0.25">
      <c r="A60" s="140" t="s">
        <v>83</v>
      </c>
      <c r="B60" s="140"/>
      <c r="C60" s="140"/>
      <c r="D60" s="141"/>
      <c r="E60" s="141"/>
      <c r="F60" s="141"/>
      <c r="G60" s="141"/>
      <c r="H60" s="141"/>
    </row>
    <row r="61" spans="1:8" ht="16.5" x14ac:dyDescent="0.25">
      <c r="A61" s="105" t="s">
        <v>84</v>
      </c>
      <c r="B61" s="105"/>
      <c r="C61" s="105"/>
      <c r="D61" s="106"/>
      <c r="E61" s="106"/>
      <c r="F61" s="106"/>
      <c r="G61" s="106"/>
      <c r="H61" s="106"/>
    </row>
    <row r="62" spans="1:8" ht="16.5" x14ac:dyDescent="0.25">
      <c r="A62" s="105" t="s">
        <v>85</v>
      </c>
      <c r="B62" s="105"/>
      <c r="C62" s="105"/>
      <c r="D62" s="106"/>
      <c r="E62" s="106"/>
      <c r="F62" s="106"/>
      <c r="G62" s="106"/>
      <c r="H62" s="106"/>
    </row>
    <row r="63" spans="1:8" x14ac:dyDescent="0.25">
      <c r="A63" s="111" t="s">
        <v>86</v>
      </c>
      <c r="B63" s="111"/>
      <c r="C63" s="111"/>
      <c r="D63" s="143"/>
      <c r="E63" s="143"/>
      <c r="F63" s="143"/>
      <c r="G63" s="143"/>
      <c r="H63" s="143"/>
    </row>
    <row r="64" spans="1:8" x14ac:dyDescent="0.25">
      <c r="A64" s="64" t="s">
        <v>87</v>
      </c>
      <c r="B64" s="63">
        <f>('Table de référence'!$H$70/100)*'Table de référence'!$C$70</f>
        <v>2833.29</v>
      </c>
      <c r="C64" s="64" t="s">
        <v>88</v>
      </c>
      <c r="D64" s="44"/>
      <c r="E64" s="44"/>
      <c r="F64" s="44"/>
      <c r="G64" s="44"/>
      <c r="H64" s="44"/>
    </row>
    <row r="65" spans="1:8" x14ac:dyDescent="0.25">
      <c r="A65" s="54"/>
      <c r="B65" s="54"/>
      <c r="C65" s="54"/>
      <c r="D65" s="44"/>
      <c r="E65" s="44"/>
      <c r="F65" s="44"/>
      <c r="G65" s="44"/>
      <c r="H65" s="44"/>
    </row>
    <row r="66" spans="1:8" ht="14.45" customHeight="1" x14ac:dyDescent="0.25">
      <c r="A66" s="107" t="s">
        <v>89</v>
      </c>
      <c r="B66" s="107"/>
      <c r="C66" s="107"/>
      <c r="D66" s="106"/>
      <c r="E66" s="106"/>
      <c r="F66" s="106"/>
      <c r="G66" s="106"/>
      <c r="H66" s="106"/>
    </row>
    <row r="67" spans="1:8" ht="14.45" customHeight="1" x14ac:dyDescent="0.25">
      <c r="A67" s="104" t="s">
        <v>90</v>
      </c>
      <c r="B67" s="105"/>
      <c r="C67" s="105"/>
      <c r="D67" s="106"/>
      <c r="E67" s="106"/>
      <c r="F67" s="106"/>
      <c r="G67" s="106"/>
      <c r="H67" s="106"/>
    </row>
    <row r="68" spans="1:8" ht="16.5" x14ac:dyDescent="0.25">
      <c r="A68" s="105" t="s">
        <v>91</v>
      </c>
      <c r="B68" s="105"/>
      <c r="C68" s="105"/>
      <c r="D68" s="106"/>
      <c r="E68" s="106"/>
      <c r="F68" s="106"/>
      <c r="G68" s="106"/>
      <c r="H68" s="106"/>
    </row>
    <row r="69" spans="1:8" ht="16.5" x14ac:dyDescent="0.25">
      <c r="A69" s="105" t="s">
        <v>92</v>
      </c>
      <c r="B69" s="105"/>
      <c r="C69" s="105"/>
      <c r="D69" s="106"/>
      <c r="E69" s="106"/>
      <c r="F69" s="106"/>
      <c r="G69" s="106"/>
      <c r="H69" s="106"/>
    </row>
    <row r="70" spans="1:8" ht="14.45" customHeight="1" x14ac:dyDescent="0.25">
      <c r="A70" s="107" t="s">
        <v>93</v>
      </c>
      <c r="B70" s="107"/>
      <c r="C70" s="107"/>
      <c r="D70" s="106"/>
      <c r="E70" s="106"/>
      <c r="F70" s="106"/>
      <c r="G70" s="106"/>
      <c r="H70" s="106"/>
    </row>
    <row r="71" spans="1:8" x14ac:dyDescent="0.25">
      <c r="A71" s="72"/>
      <c r="B71" s="72"/>
      <c r="C71" s="72"/>
      <c r="D71" s="73"/>
      <c r="E71" s="73"/>
      <c r="F71" s="73"/>
      <c r="G71" s="73"/>
      <c r="H71" s="73"/>
    </row>
    <row r="72" spans="1:8" ht="15.75" thickBot="1" x14ac:dyDescent="0.3">
      <c r="A72" s="74"/>
      <c r="B72" s="74"/>
      <c r="C72" s="74"/>
      <c r="D72" s="30"/>
      <c r="E72" s="30"/>
      <c r="F72" s="30"/>
      <c r="G72" s="30"/>
      <c r="H72" s="30"/>
    </row>
    <row r="73" spans="1:8" ht="15.95" customHeight="1" thickTop="1" x14ac:dyDescent="0.25">
      <c r="A73" s="108" t="s">
        <v>94</v>
      </c>
      <c r="B73" s="109"/>
      <c r="C73" s="109"/>
      <c r="D73" s="109"/>
      <c r="E73" s="109"/>
      <c r="F73" s="109"/>
      <c r="G73" s="109"/>
      <c r="H73" s="110"/>
    </row>
    <row r="74" spans="1:8" ht="15.95" customHeight="1" x14ac:dyDescent="0.25">
      <c r="A74" s="45"/>
      <c r="B74" s="46"/>
      <c r="C74" s="46"/>
      <c r="D74" s="46"/>
      <c r="E74" s="46"/>
      <c r="F74" s="46"/>
      <c r="G74" s="46"/>
      <c r="H74" s="47"/>
    </row>
    <row r="75" spans="1:8" ht="15.95" customHeight="1" x14ac:dyDescent="0.25">
      <c r="A75" s="65" t="s">
        <v>95</v>
      </c>
      <c r="B75" s="51"/>
      <c r="C75" s="53" t="str">
        <f>$F$29</f>
        <v xml:space="preserve">non </v>
      </c>
      <c r="D75" s="49"/>
      <c r="E75" s="49"/>
      <c r="F75" s="49"/>
      <c r="G75" s="49"/>
      <c r="H75" s="50"/>
    </row>
    <row r="76" spans="1:8" ht="15.95" customHeight="1" x14ac:dyDescent="0.25">
      <c r="A76" s="102" t="s">
        <v>4</v>
      </c>
      <c r="B76" s="103"/>
      <c r="C76" s="71" t="s">
        <v>2</v>
      </c>
      <c r="D76" s="49"/>
      <c r="E76" s="49"/>
      <c r="F76" s="49"/>
      <c r="G76" s="49"/>
      <c r="H76" s="50"/>
    </row>
    <row r="77" spans="1:8" ht="15.95" customHeight="1" x14ac:dyDescent="0.25">
      <c r="A77" s="102" t="s">
        <v>96</v>
      </c>
      <c r="B77" s="103"/>
      <c r="C77" s="80" t="str">
        <f>IF('Demande participation'!$H$25='Table de référence'!$B$29,80%,IF('Demande participation'!$H$25='Table de référence'!$B$30,50%,"NA"))</f>
        <v>NA</v>
      </c>
      <c r="D77" s="49"/>
      <c r="E77" s="49"/>
      <c r="F77" s="49"/>
      <c r="G77" s="49"/>
      <c r="H77" s="50"/>
    </row>
    <row r="78" spans="1:8" ht="15.95" customHeight="1" x14ac:dyDescent="0.25">
      <c r="A78" s="102" t="s">
        <v>97</v>
      </c>
      <c r="B78" s="103"/>
      <c r="C78" s="52" t="e">
        <f>IF(($C$77*$H$37)&gt;B64,B64,($C$77*$H$37))</f>
        <v>#VALUE!</v>
      </c>
      <c r="D78" s="49"/>
      <c r="E78" s="49"/>
      <c r="F78" s="49"/>
      <c r="G78" s="49"/>
      <c r="H78" s="50"/>
    </row>
    <row r="79" spans="1:8" ht="15.95" customHeight="1" x14ac:dyDescent="0.25">
      <c r="A79" s="48"/>
      <c r="B79" s="49"/>
      <c r="C79" s="49"/>
      <c r="D79" s="49"/>
      <c r="E79" s="49"/>
      <c r="F79" s="49"/>
      <c r="G79" s="49"/>
      <c r="H79" s="50"/>
    </row>
    <row r="80" spans="1:8" ht="30" customHeight="1" x14ac:dyDescent="0.25">
      <c r="A80" s="129" t="s">
        <v>98</v>
      </c>
      <c r="B80" s="130"/>
      <c r="C80" s="130"/>
      <c r="D80" s="130"/>
      <c r="E80" s="130"/>
      <c r="F80" s="130"/>
      <c r="G80" s="130"/>
      <c r="H80" s="131"/>
    </row>
    <row r="81" spans="1:8" ht="15.95" customHeight="1" x14ac:dyDescent="0.25">
      <c r="A81" s="48"/>
      <c r="B81" s="49"/>
      <c r="C81" s="49"/>
      <c r="D81" s="49"/>
      <c r="E81" s="49"/>
      <c r="F81" s="49"/>
      <c r="G81" s="49"/>
      <c r="H81" s="50"/>
    </row>
    <row r="82" spans="1:8" ht="15.75" x14ac:dyDescent="0.25">
      <c r="A82" s="135" t="s">
        <v>99</v>
      </c>
      <c r="B82" s="101"/>
      <c r="C82" s="24"/>
      <c r="D82" s="9"/>
      <c r="E82" s="9"/>
      <c r="F82" s="9"/>
      <c r="G82" s="9"/>
      <c r="H82" s="18"/>
    </row>
    <row r="83" spans="1:8" ht="16.5" thickBot="1" x14ac:dyDescent="0.3">
      <c r="A83" s="16"/>
      <c r="B83" s="77"/>
      <c r="C83" s="24"/>
      <c r="D83" s="9"/>
      <c r="E83" s="9"/>
      <c r="F83" s="9"/>
      <c r="G83" s="127" t="s">
        <v>100</v>
      </c>
      <c r="H83" s="128"/>
    </row>
    <row r="84" spans="1:8" ht="16.5" thickBot="1" x14ac:dyDescent="0.3">
      <c r="A84" s="17" t="s">
        <v>101</v>
      </c>
      <c r="B84" s="85"/>
      <c r="C84" s="9"/>
      <c r="D84" s="127" t="s">
        <v>102</v>
      </c>
      <c r="E84" s="9"/>
      <c r="F84" s="121"/>
      <c r="G84" s="121"/>
      <c r="H84" s="123"/>
    </row>
    <row r="85" spans="1:8" ht="15" customHeight="1" thickBot="1" x14ac:dyDescent="0.3">
      <c r="A85" s="17"/>
      <c r="B85" s="9"/>
      <c r="C85" s="9"/>
      <c r="D85" s="136"/>
      <c r="E85" s="77"/>
      <c r="F85" s="122"/>
      <c r="G85" s="124"/>
      <c r="H85" s="123"/>
    </row>
    <row r="86" spans="1:8" ht="16.5" thickBot="1" x14ac:dyDescent="0.3">
      <c r="A86" s="17" t="s">
        <v>103</v>
      </c>
      <c r="B86" s="85"/>
      <c r="C86" s="9"/>
      <c r="D86" s="136"/>
      <c r="E86" s="77"/>
      <c r="F86" s="122"/>
      <c r="G86" s="124"/>
      <c r="H86" s="123"/>
    </row>
    <row r="87" spans="1:8" ht="15.75" x14ac:dyDescent="0.25">
      <c r="A87" s="17"/>
      <c r="B87" s="9"/>
      <c r="C87" s="9"/>
      <c r="D87" s="9"/>
      <c r="E87" s="9"/>
      <c r="F87" s="9"/>
      <c r="G87" s="9"/>
      <c r="H87" s="18"/>
    </row>
    <row r="88" spans="1:8" ht="15.75" x14ac:dyDescent="0.25">
      <c r="A88" s="135" t="s">
        <v>104</v>
      </c>
      <c r="B88" s="101"/>
      <c r="C88" s="24"/>
      <c r="D88" s="9"/>
      <c r="E88" s="9"/>
      <c r="F88" s="9"/>
      <c r="G88" s="9"/>
      <c r="H88" s="18"/>
    </row>
    <row r="89" spans="1:8" ht="16.5" thickBot="1" x14ac:dyDescent="0.3">
      <c r="A89" s="16"/>
      <c r="B89" s="77"/>
      <c r="C89" s="24"/>
      <c r="D89" s="9"/>
      <c r="E89" s="9"/>
      <c r="F89" s="9"/>
      <c r="G89" s="127" t="s">
        <v>100</v>
      </c>
      <c r="H89" s="128"/>
    </row>
    <row r="90" spans="1:8" ht="23.45" customHeight="1" thickBot="1" x14ac:dyDescent="0.3">
      <c r="A90" s="17" t="s">
        <v>105</v>
      </c>
      <c r="B90" s="85"/>
      <c r="C90" s="9"/>
      <c r="D90" s="120" t="s">
        <v>106</v>
      </c>
      <c r="E90" s="78"/>
      <c r="F90" s="121"/>
      <c r="G90" s="121"/>
      <c r="H90" s="125"/>
    </row>
    <row r="91" spans="1:8" ht="15.6" customHeight="1" thickBot="1" x14ac:dyDescent="0.3">
      <c r="A91" s="17"/>
      <c r="B91" s="26"/>
      <c r="C91" s="9"/>
      <c r="D91" s="120"/>
      <c r="E91" s="78"/>
      <c r="F91" s="122"/>
      <c r="G91" s="126"/>
      <c r="H91" s="125"/>
    </row>
    <row r="92" spans="1:8" ht="15.95" customHeight="1" thickBot="1" x14ac:dyDescent="0.3">
      <c r="A92" s="17" t="s">
        <v>103</v>
      </c>
      <c r="B92" s="85"/>
      <c r="C92" s="9"/>
      <c r="D92" s="120"/>
      <c r="E92" s="78"/>
      <c r="F92" s="122"/>
      <c r="G92" s="126"/>
      <c r="H92" s="125"/>
    </row>
    <row r="93" spans="1:8" ht="15.75" x14ac:dyDescent="0.25">
      <c r="A93" s="16"/>
      <c r="B93" s="24"/>
      <c r="C93" s="24"/>
      <c r="D93" s="79"/>
      <c r="E93" s="79"/>
      <c r="F93" s="79"/>
      <c r="G93" s="79"/>
      <c r="H93" s="21"/>
    </row>
    <row r="94" spans="1:8" ht="15.75" x14ac:dyDescent="0.25">
      <c r="A94" s="16" t="s">
        <v>107</v>
      </c>
      <c r="B94" s="24"/>
      <c r="C94" s="24"/>
      <c r="D94" s="79"/>
      <c r="E94" s="79"/>
      <c r="F94" s="79"/>
      <c r="G94" s="79"/>
      <c r="H94" s="21"/>
    </row>
    <row r="95" spans="1:8" ht="15.75" x14ac:dyDescent="0.25">
      <c r="A95" s="17"/>
      <c r="B95" s="9"/>
      <c r="C95" s="9"/>
      <c r="D95" s="79"/>
      <c r="E95" s="79"/>
      <c r="F95" s="79"/>
      <c r="G95" s="79"/>
      <c r="H95" s="21"/>
    </row>
    <row r="96" spans="1:8" ht="16.5" thickBot="1" x14ac:dyDescent="0.3">
      <c r="A96" s="19"/>
      <c r="B96" s="25"/>
      <c r="C96" s="25"/>
      <c r="D96" s="20"/>
      <c r="E96" s="20"/>
      <c r="F96" s="20"/>
      <c r="G96" s="20"/>
      <c r="H96" s="22"/>
    </row>
    <row r="97" spans="1:3" ht="15.75" thickTop="1" x14ac:dyDescent="0.25">
      <c r="A97" s="23"/>
      <c r="B97" s="23"/>
      <c r="C97" s="23"/>
    </row>
    <row r="98" spans="1:3" x14ac:dyDescent="0.25">
      <c r="A98" s="23"/>
      <c r="B98" s="23"/>
      <c r="C98" s="23"/>
    </row>
  </sheetData>
  <sheetProtection algorithmName="SHA-512" hashValue="3TpWzGDpTii+s9k/puc3sGrHTHU89/B7pkm/V15FKGEylUia5mkTU6FmLZWcmAQE2Psfqx3Tm7Y1nrZCVDATaA==" saltValue="M7k+WL6GZ59nOM+DMJ+pzw==" spinCount="100000" sheet="1" objects="1" scenarios="1"/>
  <mergeCells count="43">
    <mergeCell ref="I25:I27"/>
    <mergeCell ref="A10:H10"/>
    <mergeCell ref="A82:B82"/>
    <mergeCell ref="A88:B88"/>
    <mergeCell ref="D84:D86"/>
    <mergeCell ref="A49:H49"/>
    <mergeCell ref="A44:H44"/>
    <mergeCell ref="A39:H39"/>
    <mergeCell ref="A23:H23"/>
    <mergeCell ref="A60:H60"/>
    <mergeCell ref="A61:H61"/>
    <mergeCell ref="A62:H62"/>
    <mergeCell ref="A25:B25"/>
    <mergeCell ref="A15:B15"/>
    <mergeCell ref="A63:H63"/>
    <mergeCell ref="B27:H27"/>
    <mergeCell ref="D90:D92"/>
    <mergeCell ref="F84:F86"/>
    <mergeCell ref="F90:F92"/>
    <mergeCell ref="A69:H69"/>
    <mergeCell ref="A70:H70"/>
    <mergeCell ref="A77:B77"/>
    <mergeCell ref="A78:B78"/>
    <mergeCell ref="G84:H86"/>
    <mergeCell ref="G90:H92"/>
    <mergeCell ref="G83:H83"/>
    <mergeCell ref="G89:H89"/>
    <mergeCell ref="A80:H80"/>
    <mergeCell ref="C21:F21"/>
    <mergeCell ref="D29:E29"/>
    <mergeCell ref="A76:B76"/>
    <mergeCell ref="A67:H67"/>
    <mergeCell ref="A66:H66"/>
    <mergeCell ref="A68:H68"/>
    <mergeCell ref="A73:H73"/>
    <mergeCell ref="A56:H56"/>
    <mergeCell ref="A57:H57"/>
    <mergeCell ref="A58:H58"/>
    <mergeCell ref="A59:H59"/>
    <mergeCell ref="G52:H54"/>
    <mergeCell ref="G51:H51"/>
    <mergeCell ref="A41:H41"/>
    <mergeCell ref="A42:H42"/>
  </mergeCells>
  <pageMargins left="0.11811023622047245" right="0.11811023622047245" top="0.15748031496062992" bottom="0.15748031496062992" header="0.11811023622047245" footer="0.11811023622047245"/>
  <pageSetup paperSize="9" scale="70" orientation="portrait" r:id="rId1"/>
  <headerFooter>
    <oddFooter>&amp;C1_Demande de participation aux frais de formation_v_29072025</oddFooter>
  </headerFooter>
  <rowBreaks count="1" manualBreakCount="1">
    <brk id="54" max="5" man="1"/>
  </rowBreaks>
  <customProperties>
    <customPr name="_pios_id" r:id="rId2"/>
  </customPropertie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8BAA20A-813A-453E-AAB0-8C5ACCA1B856}">
          <x14:formula1>
            <xm:f>'Table de référence'!$B$63:$B$67</xm:f>
          </x14:formula1>
          <xm:sqref>C47</xm:sqref>
        </x14:dataValidation>
        <x14:dataValidation type="list" allowBlank="1" showInputMessage="1" showErrorMessage="1" xr:uid="{6CEB248D-F7BC-4033-BEB2-823D3CAC5BA4}">
          <x14:formula1>
            <xm:f>'Table de référence'!$B$50:$B$58</xm:f>
          </x14:formula1>
          <xm:sqref>C46</xm:sqref>
        </x14:dataValidation>
        <x14:dataValidation type="list" allowBlank="1" showInputMessage="1" showErrorMessage="1" xr:uid="{43C282E0-3D77-4EEF-A6C7-7E6D8A8A0FA1}">
          <x14:formula1>
            <xm:f>'Table de référence'!$B$29:$B$31</xm:f>
          </x14:formula1>
          <xm:sqref>H25</xm:sqref>
        </x14:dataValidation>
        <x14:dataValidation type="list" allowBlank="1" showInputMessage="1" showErrorMessage="1" xr:uid="{B485937B-6294-4CB2-8DF2-066CF627C509}">
          <x14:formula1>
            <xm:f>'Table de référence'!$B$4:$B$6</xm:f>
          </x14:formula1>
          <xm:sqref>H18</xm:sqref>
        </x14:dataValidation>
        <x14:dataValidation type="list" allowBlank="1" showInputMessage="1" showErrorMessage="1" xr:uid="{4471B1B3-64B5-4B14-A9F8-596D2BB836D9}">
          <x14:formula1>
            <xm:f>'Table de référence'!$B$14:$B$24</xm:f>
          </x14:formula1>
          <xm:sqref>H17</xm:sqref>
        </x14:dataValidation>
        <x14:dataValidation type="list" allowBlank="1" showInputMessage="1" showErrorMessage="1" xr:uid="{3AC6EC9E-54EF-4EF4-83AC-BA78A22A0B6A}">
          <x14:formula1>
            <xm:f>'Table de référence'!$B$9:$B$10</xm:f>
          </x14:formula1>
          <xm:sqref>C76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D4992-D090-4960-85D6-F1CFEEF0352D}">
  <dimension ref="A1:I3"/>
  <sheetViews>
    <sheetView topLeftCell="A21" zoomScaleNormal="100" workbookViewId="0">
      <selection activeCell="T56" sqref="T56"/>
    </sheetView>
  </sheetViews>
  <sheetFormatPr baseColWidth="10" defaultColWidth="11" defaultRowHeight="15" x14ac:dyDescent="0.25"/>
  <cols>
    <col min="15" max="15" width="16.140625" customWidth="1"/>
  </cols>
  <sheetData>
    <row r="1" spans="1:9" x14ac:dyDescent="0.25">
      <c r="A1" s="41" t="s">
        <v>108</v>
      </c>
      <c r="B1" t="s">
        <v>109</v>
      </c>
      <c r="C1" s="84"/>
      <c r="D1" s="84"/>
      <c r="E1" s="84"/>
      <c r="F1" s="84"/>
      <c r="G1" s="84"/>
      <c r="H1" s="84"/>
      <c r="I1" s="84"/>
    </row>
    <row r="2" spans="1:9" x14ac:dyDescent="0.25">
      <c r="A2" s="41"/>
      <c r="B2" s="84"/>
      <c r="C2" s="84"/>
      <c r="D2" s="84"/>
      <c r="E2" s="84"/>
      <c r="F2" s="84"/>
      <c r="G2" s="84"/>
      <c r="H2" s="84"/>
      <c r="I2" s="84"/>
    </row>
    <row r="3" spans="1:9" x14ac:dyDescent="0.25">
      <c r="A3" s="41"/>
      <c r="B3" s="84" t="s">
        <v>110</v>
      </c>
      <c r="C3" s="84"/>
      <c r="D3" s="84"/>
      <c r="E3" s="84"/>
      <c r="F3" s="84"/>
      <c r="G3" s="84"/>
      <c r="H3" s="84"/>
      <c r="I3" s="84"/>
    </row>
  </sheetData>
  <sheetProtection algorithmName="SHA-512" hashValue="A77fx6pUrkOPgJpsTuUTrUiJ03VVwmBWA0jZafR6QlqvD9+8BDjkqnwHyJQTnc/kLKYMt7krvsme6resoXM8Ag==" saltValue="7+lroADJZz8F9olG+Fam8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&amp;C2_RGD indemnités_demande de participation aux frais de formation_v_29072025</oddFooter>
  </headerFooter>
  <colBreaks count="2" manualBreakCount="2">
    <brk id="7" max="61" man="1"/>
    <brk id="1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ThematicMultiTaxHTField xmlns="12ef229d-edf0-4007-836f-3d1f942201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29b21b35-8394-4355-8b42-2579e5c63036</TermId>
        </TermInfo>
      </Terms>
    </ISThematicMultiTaxHTField>
    <TaxCatchAll xmlns="12ef229d-edf0-4007-836f-3d1f94220140">
      <Value>4</Value>
    </TaxCatchAll>
    <ISDocumentTypeMultiTaxHTField xmlns="12ef229d-edf0-4007-836f-3d1f94220140">
      <Terms xmlns="http://schemas.microsoft.com/office/infopath/2007/PartnerControls"/>
    </ISDocumentTypeMultiTaxHT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APS Intranet Document" ma:contentTypeID="0x010100C388FB52AA15464980708D06C790D43700729BF5894F9C46D4A69B7AD9DB8A933A0040E17312408FAA4BAD91093F950AAE8B" ma:contentTypeVersion="9" ma:contentTypeDescription="" ma:contentTypeScope="" ma:versionID="d3cd26c5e81f45e07130f3834017d39b">
  <xsd:schema xmlns:xsd="http://www.w3.org/2001/XMLSchema" xmlns:xs="http://www.w3.org/2001/XMLSchema" xmlns:p="http://schemas.microsoft.com/office/2006/metadata/properties" xmlns:ns2="12ef229d-edf0-4007-836f-3d1f94220140" targetNamespace="http://schemas.microsoft.com/office/2006/metadata/properties" ma:root="true" ma:fieldsID="93373df5dbdd1a0908568404cb4f4f3e" ns2:_="">
    <xsd:import namespace="12ef229d-edf0-4007-836f-3d1f94220140"/>
    <xsd:element name="properties">
      <xsd:complexType>
        <xsd:sequence>
          <xsd:element name="documentManagement">
            <xsd:complexType>
              <xsd:all>
                <xsd:element ref="ns2:ISThematicMultiTaxHTField" minOccurs="0"/>
                <xsd:element ref="ns2:ISDocumentTypeMulti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f229d-edf0-4007-836f-3d1f94220140" elementFormDefault="qualified">
    <xsd:import namespace="http://schemas.microsoft.com/office/2006/documentManagement/types"/>
    <xsd:import namespace="http://schemas.microsoft.com/office/infopath/2007/PartnerControls"/>
    <xsd:element name="ISThematicMultiTaxHTField" ma:index="2" nillable="true" ma:taxonomy="true" ma:internalName="ISThematicMultiTaxHTField" ma:taxonomyFieldName="ISThematicMulti" ma:displayName="Thématiques" ma:readOnly="false" ma:fieldId="{c8e881c1-0049-4b17-a93d-0ce7fbaf90b3}" ma:taxonomyMulti="true" ma:sspId="82e829d6-0aa8-4a01-b555-cbb545a96552" ma:termSetId="5e7c9481-5a72-4b85-95d2-71174238932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DocumentTypeMultiTaxHTField" ma:index="4" nillable="true" ma:taxonomy="true" ma:internalName="ISDocumentTypeMultiTaxHTField" ma:taxonomyFieldName="ISDocumentTypeMulti" ma:displayName="Types de document" ma:readOnly="false" ma:fieldId="{caefb9e9-1651-400f-b8f0-78ceb8ec2981}" ma:taxonomyMulti="true" ma:sspId="82e829d6-0aa8-4a01-b555-cbb545a96552" ma:termSetId="bfdaa3da-39f7-4583-bbee-d7a139ce1d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931bb5b-0f1a-495c-ab37-751006eaf044}" ma:internalName="TaxCatchAll" ma:showField="CatchAllData" ma:web="12ef229d-edf0-4007-836f-3d1f942201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931bb5b-0f1a-495c-ab37-751006eaf044}" ma:internalName="TaxCatchAllLabel" ma:readOnly="true" ma:showField="CatchAllDataLabel" ma:web="12ef229d-edf0-4007-836f-3d1f942201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A16712-CB61-420D-ADAA-7E25AE1623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1D24E-083A-4179-868C-E21567648275}">
  <ds:schemaRefs>
    <ds:schemaRef ds:uri="http://schemas.microsoft.com/office/2006/metadata/properties"/>
    <ds:schemaRef ds:uri="http://schemas.microsoft.com/office/infopath/2007/PartnerControls"/>
    <ds:schemaRef ds:uri="12ef229d-edf0-4007-836f-3d1f94220140"/>
  </ds:schemaRefs>
</ds:datastoreItem>
</file>

<file path=customXml/itemProps3.xml><?xml version="1.0" encoding="utf-8"?>
<ds:datastoreItem xmlns:ds="http://schemas.openxmlformats.org/officeDocument/2006/customXml" ds:itemID="{DF0021DB-FC7D-4DA0-A66D-18AAEEC9B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f229d-edf0-4007-836f-3d1f942201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Table de référence</vt:lpstr>
      <vt:lpstr>Demande participation</vt:lpstr>
      <vt:lpstr>RGD_indemnités</vt:lpstr>
      <vt:lpstr>'Demande participation'!Zone_d_impression</vt:lpstr>
      <vt:lpstr>RGD_indemnités!Zone_d_impression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Hocquet</dc:creator>
  <cp:keywords/>
  <dc:description/>
  <cp:lastModifiedBy>Sophie Hocquet</cp:lastModifiedBy>
  <cp:revision/>
  <dcterms:created xsi:type="dcterms:W3CDTF">2025-07-09T09:27:17Z</dcterms:created>
  <dcterms:modified xsi:type="dcterms:W3CDTF">2025-08-12T09:45:59Z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DocumentTypeMulti">
    <vt:lpwstr/>
  </property>
  <property fmtid="{D5CDD505-2E9C-101B-9397-08002B2CF9AE}" pid="3" name="ContentTypeId">
    <vt:lpwstr>0x010100C388FB52AA15464980708D06C790D43700729BF5894F9C46D4A69B7AD9DB8A933A0040E17312408FAA4BAD91093F950AAE8B</vt:lpwstr>
  </property>
  <property fmtid="{D5CDD505-2E9C-101B-9397-08002B2CF9AE}" pid="4" name="ISThematicMulti">
    <vt:lpwstr>4;#Finance|29b21b35-8394-4355-8b42-2579e5c63036</vt:lpwstr>
  </property>
</Properties>
</file>